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firstSheet="1" activeTab="4"/>
  </bookViews>
  <sheets>
    <sheet name="Sheet2" sheetId="1" state="hidden" r:id="rId1"/>
    <sheet name="cov.p" sheetId="2" r:id="rId2"/>
    <sheet name="abs monthwise" sheetId="3" r:id="rId3"/>
    <sheet name="abs" sheetId="4" state="hidden" r:id="rId4"/>
    <sheet name="436" sheetId="5" r:id="rId5"/>
  </sheets>
  <definedNames>
    <definedName name="_xlnm.Print_Area" localSheetId="4">'436'!$A$1:$L$302</definedName>
    <definedName name="_xlnm.Print_Area" localSheetId="3">'abs'!$A$1:$L$31</definedName>
    <definedName name="_xlnm.Print_Area" localSheetId="2">'abs monthwise'!$A$1:$R$19</definedName>
    <definedName name="_xlnm.Print_Titles" localSheetId="4">'436'!$2:$3</definedName>
    <definedName name="_xlnm.Print_Titles" localSheetId="3">'abs'!$4:$5</definedName>
    <definedName name="_xlnm.Print_Titles" localSheetId="2">'abs monthwise'!$3:$4</definedName>
    <definedName name="_xlnm.Print_Titles" localSheetId="0">'Sheet2'!$4:$4</definedName>
  </definedNames>
  <calcPr fullCalcOnLoad="1"/>
</workbook>
</file>

<file path=xl/comments1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comments4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sharedStrings.xml><?xml version="1.0" encoding="utf-8"?>
<sst xmlns="http://schemas.openxmlformats.org/spreadsheetml/2006/main" count="1790" uniqueCount="786">
  <si>
    <t>ABSTRACT</t>
  </si>
  <si>
    <t>Sl.No.</t>
  </si>
  <si>
    <t>District</t>
  </si>
  <si>
    <t>No. of works</t>
  </si>
  <si>
    <t>Tenders invited</t>
  </si>
  <si>
    <t>Tenders to be invited</t>
  </si>
  <si>
    <t>Remarks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</si>
  <si>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</si>
  <si>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</si>
  <si>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</si>
  <si>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</si>
  <si>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</si>
  <si>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</si>
  <si>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</si>
  <si>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</si>
  <si>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</si>
  <si>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</si>
  <si>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</si>
  <si>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</si>
  <si>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</si>
  <si>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Mahaboobnagar</t>
  </si>
  <si>
    <t>Ranga Reddy</t>
  </si>
  <si>
    <t>Medak</t>
  </si>
  <si>
    <t>Nizamabad</t>
  </si>
  <si>
    <t>Adilabad</t>
  </si>
  <si>
    <t>Karimnagar</t>
  </si>
  <si>
    <t>Warangal</t>
  </si>
  <si>
    <t>Khammam</t>
  </si>
  <si>
    <t>Nalgonda</t>
  </si>
  <si>
    <t>Site to be handed over</t>
  </si>
  <si>
    <t>Work to be grounded.</t>
  </si>
  <si>
    <t>Building already existing alternative proposals to be furnished.</t>
  </si>
  <si>
    <t>Tenders invited and finalized.</t>
  </si>
  <si>
    <t>Double sanction one sub-centres Kadamasti.</t>
  </si>
  <si>
    <t>Others</t>
  </si>
  <si>
    <t>Sub-centre sanction not there in village Koppaka clarification from DM&amp;HO awaited.</t>
  </si>
  <si>
    <t>Recall for one work.</t>
  </si>
  <si>
    <t>The estimates are above Rs.9.00 lakhs. Hence, orders waited for further action.</t>
  </si>
  <si>
    <t>Rajupalem, Uppalpadu sub-centre overlapped Hence to be deleted.</t>
  </si>
  <si>
    <t>TOTAL</t>
  </si>
  <si>
    <t>Construction of Sub-centre buildings for the year 2011-12</t>
  </si>
  <si>
    <t xml:space="preserve">DISTRICT : SRIKAKULAM </t>
  </si>
  <si>
    <t xml:space="preserve">DISTRICT : VIZIANAGARAM </t>
  </si>
  <si>
    <t>DISTRICT : VISAKHAPATNAM</t>
  </si>
  <si>
    <t>DISTRICT : EAST GODAVARI</t>
  </si>
  <si>
    <t>DISTRICT : KRISHNA</t>
  </si>
  <si>
    <t>DISTRICT : GUNTUR</t>
  </si>
  <si>
    <t>DISTRICT : NELLORE</t>
  </si>
  <si>
    <t>DISTRICT : PRAKASAM</t>
  </si>
  <si>
    <t>DISTRICT : CHITTOOR</t>
  </si>
  <si>
    <t>DISTRICT : KADAPA</t>
  </si>
  <si>
    <t>DISTRICT : ANANTAPUR</t>
  </si>
  <si>
    <t>DISTRICT : KURNOOL</t>
  </si>
  <si>
    <t>Sl.
No.</t>
  </si>
  <si>
    <t>Administrative sanction amount
(Rs.in lakhs)</t>
  </si>
  <si>
    <t>Sub-total</t>
  </si>
  <si>
    <t>GRAND TOTAL</t>
  </si>
  <si>
    <t>Status of works</t>
  </si>
  <si>
    <t>Expenditure 
(Rs.in lakes)</t>
  </si>
  <si>
    <t>Work to be started</t>
  </si>
  <si>
    <t>Work is in progress</t>
  </si>
  <si>
    <t xml:space="preserve">Site problem </t>
  </si>
  <si>
    <t>6 works to ITDA.</t>
  </si>
  <si>
    <t>1 No. Revised Administrative approval requested.</t>
  </si>
  <si>
    <t>1 No. RA awaited.</t>
  </si>
  <si>
    <t>1 No. deleted.</t>
  </si>
  <si>
    <t>Tender stage</t>
  </si>
  <si>
    <t>Sub-centre work at Motukur was entrusted to PR Dept. and they have taken up the work.</t>
  </si>
  <si>
    <t>1 No. Location change.</t>
  </si>
  <si>
    <t>Work completed</t>
  </si>
  <si>
    <t>Work not taken up</t>
  </si>
  <si>
    <t>RAS requested for 16 works and 4 recently proposed for RAS.</t>
  </si>
  <si>
    <t>Construction of (366) Sub-centre buildings for the year 2010-11</t>
  </si>
  <si>
    <t>Kammacheruvu</t>
  </si>
  <si>
    <t>Sanganapalli</t>
  </si>
  <si>
    <t>Peddabangurunatham</t>
  </si>
  <si>
    <t>Valligattala</t>
  </si>
  <si>
    <t>Enugondapalem</t>
  </si>
  <si>
    <t>Modiyamvaripalli</t>
  </si>
  <si>
    <t>Pathegada</t>
  </si>
  <si>
    <t>Pedabodigallam</t>
  </si>
  <si>
    <t xml:space="preserve">Gompa </t>
  </si>
  <si>
    <t>Chinagangavaram</t>
  </si>
  <si>
    <t>-do-</t>
  </si>
  <si>
    <t>Kuppagal</t>
  </si>
  <si>
    <t>Kadithota</t>
  </si>
  <si>
    <t>Kandukur</t>
  </si>
  <si>
    <t>Construction of (436) Sub-centre buildings for the year 2012-13</t>
  </si>
  <si>
    <t>Thudamaladinne</t>
  </si>
  <si>
    <t>Thiruvengalapuram</t>
  </si>
  <si>
    <t>Annavaram</t>
  </si>
  <si>
    <t>Badripuram</t>
  </si>
  <si>
    <t>Sirrajupalli</t>
  </si>
  <si>
    <t>Gudipadu</t>
  </si>
  <si>
    <t>Peddapasupula</t>
  </si>
  <si>
    <t>Devamachupalli</t>
  </si>
  <si>
    <t>Rowthukunta</t>
  </si>
  <si>
    <t>Rayavaram</t>
  </si>
  <si>
    <t>Akkireddy palem - 1</t>
  </si>
  <si>
    <t>Yarada</t>
  </si>
  <si>
    <t>Duvvada</t>
  </si>
  <si>
    <t>Jalada</t>
  </si>
  <si>
    <t>Zeenabad</t>
  </si>
  <si>
    <t>Koraparthi</t>
  </si>
  <si>
    <t>Palakajeedi</t>
  </si>
  <si>
    <t>Kongasingi</t>
  </si>
  <si>
    <t>Mampa</t>
  </si>
  <si>
    <t>Kommaika</t>
  </si>
  <si>
    <t>Nurmthi</t>
  </si>
  <si>
    <t>Gaduthuru</t>
  </si>
  <si>
    <t>Kakki</t>
  </si>
  <si>
    <t>Olda</t>
  </si>
  <si>
    <t>Gedhalapadu</t>
  </si>
  <si>
    <t>Garimanda</t>
  </si>
  <si>
    <t>Anjali Sanivaram</t>
  </si>
  <si>
    <t>Konam</t>
  </si>
  <si>
    <t>Pamulavaka</t>
  </si>
  <si>
    <t>Chippada</t>
  </si>
  <si>
    <t>Kandipalem</t>
  </si>
  <si>
    <t>Tanam</t>
  </si>
  <si>
    <t>Pagadalapeta</t>
  </si>
  <si>
    <t>Chitrada</t>
  </si>
  <si>
    <t>Chandrampalem</t>
  </si>
  <si>
    <t>Veeravaram</t>
  </si>
  <si>
    <t>Pothuluru</t>
  </si>
  <si>
    <t>D.Polavaram</t>
  </si>
  <si>
    <t>Chakradwarabandam</t>
  </si>
  <si>
    <t>Thorredu</t>
  </si>
  <si>
    <t>Balabhadrapuram</t>
  </si>
  <si>
    <t>Maredubaka</t>
  </si>
  <si>
    <t>Balusutippa</t>
  </si>
  <si>
    <t>Batnavilli</t>
  </si>
  <si>
    <t>Mogalikuduru</t>
  </si>
  <si>
    <t>Kesanapalli</t>
  </si>
  <si>
    <t>Madiki</t>
  </si>
  <si>
    <t>Mallepalli</t>
  </si>
  <si>
    <t>D.V.Kota</t>
  </si>
  <si>
    <t>D.N.Palem</t>
  </si>
  <si>
    <t>P.Vulumpadu</t>
  </si>
  <si>
    <t>Kota</t>
  </si>
  <si>
    <t>Vatangi</t>
  </si>
  <si>
    <t>Chikilinta</t>
  </si>
  <si>
    <t>Deva</t>
  </si>
  <si>
    <t>D.R.Palem</t>
  </si>
  <si>
    <t>Kavvagunta</t>
  </si>
  <si>
    <t>ilaparru</t>
  </si>
  <si>
    <t>Rayalam</t>
  </si>
  <si>
    <t>Juvvalapalem</t>
  </si>
  <si>
    <t>Venkatarayapalem</t>
  </si>
  <si>
    <t>Dirusumarru</t>
  </si>
  <si>
    <t>Kapavaram</t>
  </si>
  <si>
    <t>Chittavaram</t>
  </si>
  <si>
    <t>Prathikollalanka</t>
  </si>
  <si>
    <t>Venkatapuram</t>
  </si>
  <si>
    <t>Penumantra HQ</t>
  </si>
  <si>
    <t>Veppalapadu</t>
  </si>
  <si>
    <t>Jainvarigudem</t>
  </si>
  <si>
    <t>Gurugumilli</t>
  </si>
  <si>
    <t>Aliveru</t>
  </si>
  <si>
    <t>Tatiyakulagudem</t>
  </si>
  <si>
    <t>P.Rajavaram</t>
  </si>
  <si>
    <t>Routhugudem</t>
  </si>
  <si>
    <t>Rachannagudem</t>
  </si>
  <si>
    <t>Puchikapadu</t>
  </si>
  <si>
    <t>Repalliwada</t>
  </si>
  <si>
    <t>Pragadavaram</t>
  </si>
  <si>
    <t>Buddalavarigudem</t>
  </si>
  <si>
    <t>Kammavari palem</t>
  </si>
  <si>
    <t>Chivetikallu</t>
  </si>
  <si>
    <t>Venuturumilli</t>
  </si>
  <si>
    <t>Kudapa</t>
  </si>
  <si>
    <t>Obulapuram</t>
  </si>
  <si>
    <t>Tarakaturu</t>
  </si>
  <si>
    <t>Mallachittur</t>
  </si>
  <si>
    <t>Puchagadda</t>
  </si>
  <si>
    <t>Vakkalagadda</t>
  </si>
  <si>
    <t>Adapavaripalem</t>
  </si>
  <si>
    <t>Thotlavalluru (North)</t>
  </si>
  <si>
    <t>Kanumolu</t>
  </si>
  <si>
    <t>Velivolu</t>
  </si>
  <si>
    <t>Tatakuntla</t>
  </si>
  <si>
    <t>Koppunur</t>
  </si>
  <si>
    <t>Chinthalatanda</t>
  </si>
  <si>
    <t>Jammalamadaka</t>
  </si>
  <si>
    <t>Sirigiripadu</t>
  </si>
  <si>
    <t>Mittamidapalle</t>
  </si>
  <si>
    <t>Gottipalla</t>
  </si>
  <si>
    <t>Veldurthi</t>
  </si>
  <si>
    <t>Bodilaveedu</t>
  </si>
  <si>
    <t>Gundlapadu</t>
  </si>
  <si>
    <t>Durgi</t>
  </si>
  <si>
    <t>Dharmavarm</t>
  </si>
  <si>
    <t>Adigoppula-II</t>
  </si>
  <si>
    <t>Kolagutla</t>
  </si>
  <si>
    <t>Athmakuru</t>
  </si>
  <si>
    <t>Narasingolu</t>
  </si>
  <si>
    <t>Kalavakuru</t>
  </si>
  <si>
    <t>Uppugunduru-II</t>
  </si>
  <si>
    <t>Tummalacheruvu</t>
  </si>
  <si>
    <t>Kunkalamarru</t>
  </si>
  <si>
    <t>Basinepalli</t>
  </si>
  <si>
    <t>Chimidithapadu</t>
  </si>
  <si>
    <t>Pedapavani</t>
  </si>
  <si>
    <t>Nainapalli</t>
  </si>
  <si>
    <t>Boddikurapadu</t>
  </si>
  <si>
    <t>D.G.Peta</t>
  </si>
  <si>
    <t>Kambaladinne</t>
  </si>
  <si>
    <t>Medapi</t>
  </si>
  <si>
    <t>Ulichi</t>
  </si>
  <si>
    <t>Hasanapuram</t>
  </si>
  <si>
    <t>Nandavaram</t>
  </si>
  <si>
    <t>Renumakulapalli</t>
  </si>
  <si>
    <t>Thamabalapalli</t>
  </si>
  <si>
    <t>Kukkarajupalli</t>
  </si>
  <si>
    <t>Kannemadugu</t>
  </si>
  <si>
    <t>Bandirevu</t>
  </si>
  <si>
    <t>Marella</t>
  </si>
  <si>
    <t>Vittalam</t>
  </si>
  <si>
    <t>Rangapuam</t>
  </si>
  <si>
    <t>Settivaripalli</t>
  </si>
  <si>
    <t>Gundlur</t>
  </si>
  <si>
    <t>Valleravaripalli</t>
  </si>
  <si>
    <t>Korivipalli</t>
  </si>
  <si>
    <t>Venkatampalli</t>
  </si>
  <si>
    <t>Nakkanadoddi</t>
  </si>
  <si>
    <t>Ganjikunta</t>
  </si>
  <si>
    <t>Kadiridevarapalli</t>
  </si>
  <si>
    <t>Bandameeda palli</t>
  </si>
  <si>
    <t>Muthuvakunta</t>
  </si>
  <si>
    <t>P.Byadigera</t>
  </si>
  <si>
    <t>Kodipalli</t>
  </si>
  <si>
    <t>Nidragatta</t>
  </si>
  <si>
    <t>Maddanakunta</t>
  </si>
  <si>
    <t>Halukuru</t>
  </si>
  <si>
    <t>Kummaranagepalli</t>
  </si>
  <si>
    <t>Muthukur</t>
  </si>
  <si>
    <t>Gudduguriki</t>
  </si>
  <si>
    <t>Hottebetta</t>
  </si>
  <si>
    <t>Vepamanpeta</t>
  </si>
  <si>
    <t>Kurli</t>
  </si>
  <si>
    <t>Kamathampalli</t>
  </si>
  <si>
    <t>T.N.Palli</t>
  </si>
  <si>
    <t>Daniyancheruvu</t>
  </si>
  <si>
    <t>G.N.Thanda</t>
  </si>
  <si>
    <t>C.G.Project</t>
  </si>
  <si>
    <t>Eddulavaripalli</t>
  </si>
  <si>
    <t>Arekal</t>
  </si>
  <si>
    <t>Thagaradona</t>
  </si>
  <si>
    <t>Basaladoddi</t>
  </si>
  <si>
    <t>Nadichagi</t>
  </si>
  <si>
    <t>Gotuladoddi</t>
  </si>
  <si>
    <t>Kumbalanur</t>
  </si>
  <si>
    <t>Urukunda</t>
  </si>
  <si>
    <t>Chudi</t>
  </si>
  <si>
    <t>Yerigeri</t>
  </si>
  <si>
    <t>Kosigi-1</t>
  </si>
  <si>
    <t>Kosigi-11</t>
  </si>
  <si>
    <t>D.Belgal</t>
  </si>
  <si>
    <t>Sajjalagudem</t>
  </si>
  <si>
    <t>Duddi</t>
  </si>
  <si>
    <t>Vandagal</t>
  </si>
  <si>
    <t>Rangapuram</t>
  </si>
  <si>
    <t>Chinna Thumbalam</t>
  </si>
  <si>
    <t>H.Muravani</t>
  </si>
  <si>
    <t>Doddi Mekala</t>
  </si>
  <si>
    <t>Joharapuram</t>
  </si>
  <si>
    <t>Koyyuru</t>
  </si>
  <si>
    <t>Name of District</t>
  </si>
  <si>
    <t>Block/Mandal</t>
  </si>
  <si>
    <t>Name of Centre</t>
  </si>
  <si>
    <t>Date/Month of Work sanctioned</t>
  </si>
  <si>
    <t>Financial Progress</t>
  </si>
  <si>
    <t>Expenditure (Rs. In lakhs)</t>
  </si>
  <si>
    <t xml:space="preserve">Name of Execution agency </t>
  </si>
  <si>
    <t>Physical Progress</t>
  </si>
  <si>
    <t>If complete - Date/Month of Work Completion</t>
  </si>
  <si>
    <t>If not completed -Stage of Progress</t>
  </si>
  <si>
    <t xml:space="preserve">Tentative date of completion </t>
  </si>
  <si>
    <t>Cheedikada</t>
  </si>
  <si>
    <t>Narsipatnam</t>
  </si>
  <si>
    <t>Bheemili</t>
  </si>
  <si>
    <t>Nakkapalli</t>
  </si>
  <si>
    <t>Chodavaram</t>
  </si>
  <si>
    <t>Ravikamatham</t>
  </si>
  <si>
    <t>Parawada</t>
  </si>
  <si>
    <t>Gajuwaka</t>
  </si>
  <si>
    <t>Pedagantyada</t>
  </si>
  <si>
    <t>Devrapalli</t>
  </si>
  <si>
    <t>Ananthagiri</t>
  </si>
  <si>
    <t>G.Madugula</t>
  </si>
  <si>
    <t>Paderu</t>
  </si>
  <si>
    <t>Hukumpeta</t>
  </si>
  <si>
    <t>G.K.Veedhi</t>
  </si>
  <si>
    <t>Chinthapalli</t>
  </si>
  <si>
    <t>Kakinada Rural</t>
  </si>
  <si>
    <t>Pithapuram</t>
  </si>
  <si>
    <t>Vetlapalem</t>
  </si>
  <si>
    <t>Kirlampudi</t>
  </si>
  <si>
    <t>Prathipadu</t>
  </si>
  <si>
    <t>Tuni</t>
  </si>
  <si>
    <t>Rajanagaram</t>
  </si>
  <si>
    <t>Dowleswaram</t>
  </si>
  <si>
    <t>Biccavolu</t>
  </si>
  <si>
    <t>Mandapeta</t>
  </si>
  <si>
    <t>Kajuluru</t>
  </si>
  <si>
    <t>Mummidivaram</t>
  </si>
  <si>
    <t>Amalapuram</t>
  </si>
  <si>
    <t>Mamidikuduru</t>
  </si>
  <si>
    <t>Malikipuram</t>
  </si>
  <si>
    <t>Alamuru</t>
  </si>
  <si>
    <t>Gandepalli</t>
  </si>
  <si>
    <t>Uppalaguptam</t>
  </si>
  <si>
    <t>Maredumilli</t>
  </si>
  <si>
    <t>Devipatnam</t>
  </si>
  <si>
    <t>Y. Ramavaram</t>
  </si>
  <si>
    <t>R. Chodavaram</t>
  </si>
  <si>
    <t>Rajavommangi</t>
  </si>
  <si>
    <t xml:space="preserve">Macherla </t>
  </si>
  <si>
    <t>Jarugumalli</t>
  </si>
  <si>
    <t>Addanki</t>
  </si>
  <si>
    <t>N.G.Padu</t>
  </si>
  <si>
    <t>Tarlupadu</t>
  </si>
  <si>
    <t>Karamchedu</t>
  </si>
  <si>
    <t>B.Peta</t>
  </si>
  <si>
    <t>Gudluru</t>
  </si>
  <si>
    <t>L.Samudram</t>
  </si>
  <si>
    <t>Vetapalem</t>
  </si>
  <si>
    <t>Thallur</t>
  </si>
  <si>
    <t>C.S.Puram</t>
  </si>
  <si>
    <t>Pamur</t>
  </si>
  <si>
    <t>Tripuranthakam</t>
  </si>
  <si>
    <t>Ongole</t>
  </si>
  <si>
    <t>Marripadu</t>
  </si>
  <si>
    <t>Dakkili</t>
  </si>
  <si>
    <t>Vinjamuru</t>
  </si>
  <si>
    <t>P.T.M</t>
  </si>
  <si>
    <t>Peddamandyam</t>
  </si>
  <si>
    <t>Gudupalli</t>
  </si>
  <si>
    <t>Kuppam</t>
  </si>
  <si>
    <t>Somala</t>
  </si>
  <si>
    <t>K.V.Palli</t>
  </si>
  <si>
    <t>Kalakada</t>
  </si>
  <si>
    <t>Vayalpadu</t>
  </si>
  <si>
    <t>Khajipet</t>
  </si>
  <si>
    <t>Mydukuru</t>
  </si>
  <si>
    <t>Badvel</t>
  </si>
  <si>
    <t>Chapadu</t>
  </si>
  <si>
    <t>Yerraguntla</t>
  </si>
  <si>
    <t>Chitvel</t>
  </si>
  <si>
    <t>Sambepalli</t>
  </si>
  <si>
    <t>Duvvur</t>
  </si>
  <si>
    <t>Gopavaram</t>
  </si>
  <si>
    <t>Peddamudiyam</t>
  </si>
  <si>
    <t>Singanamala</t>
  </si>
  <si>
    <t>Guntakal</t>
  </si>
  <si>
    <t>Vajrakarur</t>
  </si>
  <si>
    <t>Kambadur</t>
  </si>
  <si>
    <t>Kundurpi</t>
  </si>
  <si>
    <t>Dharmavaram</t>
  </si>
  <si>
    <t>Madakasira</t>
  </si>
  <si>
    <t>Amarapuram</t>
  </si>
  <si>
    <t>Gudibanda</t>
  </si>
  <si>
    <t xml:space="preserve">Rolla </t>
  </si>
  <si>
    <t>Talupula</t>
  </si>
  <si>
    <t>Gandlapenta</t>
  </si>
  <si>
    <t>N.P.Kunta</t>
  </si>
  <si>
    <t>Tanakal</t>
  </si>
  <si>
    <t>O.D.Cheruvu</t>
  </si>
  <si>
    <t>SKLM</t>
  </si>
  <si>
    <t>VZNG</t>
  </si>
  <si>
    <t>VSP</t>
  </si>
  <si>
    <t>EG</t>
  </si>
  <si>
    <t>WG</t>
  </si>
  <si>
    <t>KRISHNA</t>
  </si>
  <si>
    <t>GNT</t>
  </si>
  <si>
    <t>PKSM</t>
  </si>
  <si>
    <t>NLR</t>
  </si>
  <si>
    <t>CTR</t>
  </si>
  <si>
    <t>YSR</t>
  </si>
  <si>
    <t>ATP</t>
  </si>
  <si>
    <t>KNL</t>
  </si>
  <si>
    <t>28-06-2012</t>
  </si>
  <si>
    <t xml:space="preserve">Nandalur </t>
  </si>
  <si>
    <t>Works are allotted to I.T.D.A. Department.</t>
  </si>
  <si>
    <t>Kalikiri</t>
  </si>
  <si>
    <t>Adoni</t>
  </si>
  <si>
    <t>Kowthalam</t>
  </si>
  <si>
    <t>kosigi</t>
  </si>
  <si>
    <t>Pedda kadubur</t>
  </si>
  <si>
    <t>Molagavelli</t>
  </si>
  <si>
    <t>Gajjahalli</t>
  </si>
  <si>
    <t xml:space="preserve">Gochekka </t>
  </si>
  <si>
    <t xml:space="preserve">Parvathipuram </t>
  </si>
  <si>
    <t>Komarada</t>
  </si>
  <si>
    <t>Parvathipuram</t>
  </si>
  <si>
    <t xml:space="preserve"> Pachipenta </t>
  </si>
  <si>
    <t>Pachipenta</t>
  </si>
  <si>
    <t>B.J.Puram Jiyyammavalasa of Jiyyammavalasa</t>
  </si>
  <si>
    <t>Dummangi Thadikonda of G.L.Puram</t>
  </si>
  <si>
    <t xml:space="preserve"> Pachipenta</t>
  </si>
  <si>
    <t xml:space="preserve"> G.L.Puram</t>
  </si>
  <si>
    <t>Jiyyammavalasa</t>
  </si>
  <si>
    <t>G.L.Puram</t>
  </si>
  <si>
    <t>Kurupam</t>
  </si>
  <si>
    <t>Salur</t>
  </si>
  <si>
    <t xml:space="preserve"> Salur</t>
  </si>
  <si>
    <t>Makkuva</t>
  </si>
  <si>
    <t xml:space="preserve">R.L.Puram Komarada </t>
  </si>
  <si>
    <t xml:space="preserve">Jamadala Bandaluppi </t>
  </si>
  <si>
    <t xml:space="preserve">Adduruvalasa Pedabondapalli </t>
  </si>
  <si>
    <t xml:space="preserve">Kothavalasa Pachipenta </t>
  </si>
  <si>
    <t xml:space="preserve">Panchali under G.N.Peta </t>
  </si>
  <si>
    <t xml:space="preserve">Gyrampeta Pachipenta </t>
  </si>
  <si>
    <t xml:space="preserve">Kottaguda Thadikonda </t>
  </si>
  <si>
    <t>Dangabadra Jiyyammavalasa</t>
  </si>
  <si>
    <t>B.J.Puram Jiyyammavalasa</t>
  </si>
  <si>
    <t>Rastakuntubai Regidi</t>
  </si>
  <si>
    <t xml:space="preserve">Kandulapadam Mamidipalli </t>
  </si>
  <si>
    <t>Manda Thadikonda</t>
  </si>
  <si>
    <t xml:space="preserve">Sivarampuram Baguvalasa </t>
  </si>
  <si>
    <t xml:space="preserve">G.T.Vada Jiyyammavalasa </t>
  </si>
  <si>
    <t xml:space="preserve">Pedaguttili Mondemkhallu </t>
  </si>
  <si>
    <t xml:space="preserve">Kona Makkuva </t>
  </si>
  <si>
    <t>K.Mulaga Dokiseela</t>
  </si>
  <si>
    <t xml:space="preserve">Thulasivalasa Madalangi </t>
  </si>
  <si>
    <t>Rella Thadikonda</t>
  </si>
  <si>
    <t>Kaviripalli Sambar</t>
  </si>
  <si>
    <t>Kasipatnam Makkuva</t>
  </si>
  <si>
    <t>Tompalapadu Neelakantapuram</t>
  </si>
  <si>
    <t xml:space="preserve">Babbidi Duddukhallu </t>
  </si>
  <si>
    <t>T.Govinda Reddy</t>
  </si>
  <si>
    <t>-</t>
  </si>
  <si>
    <t>Finishings are in progress</t>
  </si>
  <si>
    <t>Roof slab laid</t>
  </si>
  <si>
    <t>K.Rama Krishna</t>
  </si>
  <si>
    <t>B.Appala naidu</t>
  </si>
  <si>
    <t>B.Sankarajogi Naidu</t>
  </si>
  <si>
    <t>V.Adhinarayana</t>
  </si>
  <si>
    <t>31.01.2015</t>
  </si>
  <si>
    <t xml:space="preserve">Sri K.Ganapathi Rao, </t>
  </si>
  <si>
    <t xml:space="preserve">Sri B.Satya Raju </t>
  </si>
  <si>
    <t xml:space="preserve">Sri V.V.L.N.Naidu, </t>
  </si>
  <si>
    <t>Sri K. Vykunta Rao</t>
  </si>
  <si>
    <t>Site Problem</t>
  </si>
  <si>
    <t xml:space="preserve">N.Rajendra Prasad, </t>
  </si>
  <si>
    <t xml:space="preserve">M.Nazeer Basha, </t>
  </si>
  <si>
    <t>30.03.2015</t>
  </si>
  <si>
    <t>N.Rajendra Prasad</t>
  </si>
  <si>
    <t>N.Chandra Kanth Prasad,</t>
  </si>
  <si>
    <t>C.Giridhar Reddy,</t>
  </si>
  <si>
    <t>M.Nazeer Basha,</t>
  </si>
  <si>
    <t>01.08.2014</t>
  </si>
  <si>
    <t>V.Venkateswar Reddy,</t>
  </si>
  <si>
    <t xml:space="preserve">S.Veeresh, </t>
  </si>
  <si>
    <t xml:space="preserve">V.Venkateswar Reddy, </t>
  </si>
  <si>
    <t xml:space="preserve">B.Aleem Miah, </t>
  </si>
  <si>
    <t xml:space="preserve">N.Chandra Kanth Prasad, </t>
  </si>
  <si>
    <t xml:space="preserve">P.Dasaratha Rami Reddy, </t>
  </si>
  <si>
    <t xml:space="preserve">K.Sreedhar Reddy, </t>
  </si>
  <si>
    <t>….</t>
  </si>
  <si>
    <t>M. Satyanarayana Reddy,  Balabadrapuram.</t>
  </si>
  <si>
    <t>Sri M.Srini vas Rao</t>
  </si>
  <si>
    <t>--</t>
  </si>
  <si>
    <t>M/s BKM constructions</t>
  </si>
  <si>
    <t>Sri K.Ashok reddy</t>
  </si>
  <si>
    <t>Sri P.Sobhan babu</t>
  </si>
  <si>
    <t>Si B.Madhu babu, Hyd</t>
  </si>
  <si>
    <t>M/s Hari zana Labour society</t>
  </si>
  <si>
    <t>31.12.2014</t>
  </si>
  <si>
    <t>Works entrusted to Panchayat Raj Department by District Collector, Guntur.</t>
  </si>
  <si>
    <t>Devulapalli</t>
  </si>
  <si>
    <t>Sullurpeta</t>
  </si>
  <si>
    <t>Gopala Reddypalem</t>
  </si>
  <si>
    <t>Chejarla</t>
  </si>
  <si>
    <t>Kollapa Naidupalli</t>
  </si>
  <si>
    <t>Sydapuram</t>
  </si>
  <si>
    <t>Kommipadu</t>
  </si>
  <si>
    <t>Mamuduru</t>
  </si>
  <si>
    <t>Mopuru</t>
  </si>
  <si>
    <t>Atmakur</t>
  </si>
  <si>
    <t>Thurpu Kambampadu</t>
  </si>
  <si>
    <t>Utukuru</t>
  </si>
  <si>
    <t>SR Puram</t>
  </si>
  <si>
    <t>Ayyavaripalli</t>
  </si>
  <si>
    <t>Battepadu</t>
  </si>
  <si>
    <t>Budawada</t>
  </si>
  <si>
    <t>DC Palli</t>
  </si>
  <si>
    <t>Kondapuram</t>
  </si>
  <si>
    <t>Gottigundala</t>
  </si>
  <si>
    <t>AS Peta</t>
  </si>
  <si>
    <t>Zaladanki</t>
  </si>
  <si>
    <t>Jammalapalem</t>
  </si>
  <si>
    <t>Ananthasagaram</t>
  </si>
  <si>
    <t>Lingamgunta</t>
  </si>
  <si>
    <t>Mahimaluru</t>
  </si>
  <si>
    <t>Duttalur</t>
  </si>
  <si>
    <t>Rachavaripalli</t>
  </si>
  <si>
    <t>Revuru</t>
  </si>
  <si>
    <t>Varikuntapadu</t>
  </si>
  <si>
    <t>Rompidodla</t>
  </si>
  <si>
    <t>Somasila</t>
  </si>
  <si>
    <t>Tamidipadu</t>
  </si>
  <si>
    <t>Kaligir</t>
  </si>
  <si>
    <t>Tellapadu</t>
  </si>
  <si>
    <t>Sangam</t>
  </si>
  <si>
    <t>Vasili</t>
  </si>
  <si>
    <t>P.R. Krishna Reddy</t>
  </si>
  <si>
    <t>K.R.V. Raghava Reddy</t>
  </si>
  <si>
    <t>V. Mallikarjuna</t>
  </si>
  <si>
    <t>K. Subba Rao</t>
  </si>
  <si>
    <t>OBMS Reddy</t>
  </si>
  <si>
    <t>K. Krishna Reddy</t>
  </si>
  <si>
    <t>D. Ayyappa Reddy</t>
  </si>
  <si>
    <t>B. Ravindra Reddy</t>
  </si>
  <si>
    <t>Ch. Venkateswarlu Reddy</t>
  </si>
  <si>
    <t>M/s A.R. Constructions</t>
  </si>
  <si>
    <t>M/s JRR Nirman &amp; Co.</t>
  </si>
  <si>
    <t>B.V. Krishna Reddy</t>
  </si>
  <si>
    <t>K. Ravi Sankar Reddy</t>
  </si>
  <si>
    <t>B. Ramesh Babu</t>
  </si>
  <si>
    <t>Y. Srinivasulu Reddy</t>
  </si>
  <si>
    <t>Site problem</t>
  </si>
  <si>
    <t xml:space="preserve">N.Nagi Reddy, </t>
  </si>
  <si>
    <t xml:space="preserve">T.Amareswara Reddy, </t>
  </si>
  <si>
    <t xml:space="preserve">S.Chandra Sekhar </t>
  </si>
  <si>
    <t>P.V.Sudarshan Reddy,</t>
  </si>
  <si>
    <t>B.Raja Sekhar Reddy</t>
  </si>
  <si>
    <t>Sri M.Pandu Ranga Reddy</t>
  </si>
  <si>
    <t>G.Ramasubba Reddy</t>
  </si>
  <si>
    <t>M.Pandu Ranga Reddy</t>
  </si>
  <si>
    <t>B.Narasimha Reddy</t>
  </si>
  <si>
    <t xml:space="preserve">A.Eswar Reddy, </t>
  </si>
  <si>
    <t>K.P.Ranga Reddy</t>
  </si>
  <si>
    <t xml:space="preserve">D.Venkatadri </t>
  </si>
  <si>
    <t>Venkatadri</t>
  </si>
  <si>
    <t>Suryanarayana</t>
  </si>
  <si>
    <t>Ranganath</t>
  </si>
  <si>
    <t>Ramakrishn Reddy</t>
  </si>
  <si>
    <t xml:space="preserve">K.Ramaiah,
</t>
  </si>
  <si>
    <t xml:space="preserve">T.Ramanaiah,
</t>
  </si>
  <si>
    <t>AS/RAS amount
(Rs.in lakhs)</t>
  </si>
  <si>
    <t>K. Reddeppa Reddy</t>
  </si>
  <si>
    <t>N. Venkateswara Reddy</t>
  </si>
  <si>
    <t>N. Tirumala Prakasam</t>
  </si>
  <si>
    <t>M/s. Sairam Constructions</t>
  </si>
  <si>
    <t>M. Mallikarjuna Reddy</t>
  </si>
  <si>
    <t>K. Sreenivasa Kumar</t>
  </si>
  <si>
    <t>30.09.2014</t>
  </si>
  <si>
    <t>31.03.2015</t>
  </si>
  <si>
    <t>Not taken up</t>
  </si>
  <si>
    <t>AS / RAS amount (Rs. In lakhs)</t>
  </si>
  <si>
    <t xml:space="preserve">L.N.Peta  </t>
  </si>
  <si>
    <t>Chorlangi</t>
  </si>
  <si>
    <t>K.Veeragattam</t>
  </si>
  <si>
    <t>Kadagandi</t>
  </si>
  <si>
    <t>Kodisa</t>
  </si>
  <si>
    <t>Nowgam</t>
  </si>
  <si>
    <t xml:space="preserve">Labba </t>
  </si>
  <si>
    <t xml:space="preserve">Gulumuru </t>
  </si>
  <si>
    <t>Vatapagu</t>
  </si>
  <si>
    <t>Budarasingi</t>
  </si>
  <si>
    <t>Bellupatia</t>
  </si>
  <si>
    <t xml:space="preserve">Nandigam  </t>
  </si>
  <si>
    <t xml:space="preserve">Donubai </t>
  </si>
  <si>
    <t>Pedda Polla</t>
  </si>
  <si>
    <t xml:space="preserve">Hiramandalam </t>
  </si>
  <si>
    <t xml:space="preserve">Budambo Colony </t>
  </si>
  <si>
    <t xml:space="preserve">Siripuram  </t>
  </si>
  <si>
    <t xml:space="preserve">M.Singupuram   </t>
  </si>
  <si>
    <t xml:space="preserve">Chorlangi </t>
  </si>
  <si>
    <t xml:space="preserve">L.N.Peta   </t>
  </si>
  <si>
    <t>08.11.2014</t>
  </si>
  <si>
    <t xml:space="preserve">Construction of (436) Sub- Center Buildigns for the Year 2012-13 </t>
  </si>
  <si>
    <t>Seethampeta</t>
  </si>
  <si>
    <t>Site not handed over</t>
  </si>
  <si>
    <t>Sri V.Mohana Rao</t>
  </si>
  <si>
    <t>Sri S.Ch.Sanyasi Rao</t>
  </si>
  <si>
    <t>31-03-2015</t>
  </si>
  <si>
    <t>15-12-2014</t>
  </si>
  <si>
    <t>15.11.2014</t>
  </si>
  <si>
    <t>30.04.2015</t>
  </si>
  <si>
    <t>15.02.2015</t>
  </si>
  <si>
    <t>Site dispute</t>
  </si>
  <si>
    <t xml:space="preserve">Sri B.Madhu babu, </t>
  </si>
  <si>
    <t>31.07.2015</t>
  </si>
  <si>
    <t>Site not available</t>
  </si>
  <si>
    <t>31.08.2015</t>
  </si>
  <si>
    <t xml:space="preserve">site to be handed over </t>
  </si>
  <si>
    <t>30-06-2015</t>
  </si>
  <si>
    <t>11-04-2015</t>
  </si>
  <si>
    <t>04-03-2015</t>
  </si>
  <si>
    <t>08-04-2015</t>
  </si>
  <si>
    <t>30.06.2015</t>
  </si>
  <si>
    <t>27.06.2015</t>
  </si>
  <si>
    <t>30.09.2015</t>
  </si>
  <si>
    <t>Columns  upto roof level under progress.</t>
  </si>
  <si>
    <t>Brick work is in progress</t>
  </si>
  <si>
    <t>Finishings are in progress.</t>
  </si>
  <si>
    <t>G.Appala Raju</t>
  </si>
  <si>
    <t>S.Satyanarayana</t>
  </si>
  <si>
    <t>G.Appa Rao</t>
  </si>
  <si>
    <t>A.Appala Naidu</t>
  </si>
  <si>
    <t>P.Eswara Rao</t>
  </si>
  <si>
    <t>T.Veera Reddy</t>
  </si>
  <si>
    <t>S.Ch.Sanyasi Rao</t>
  </si>
  <si>
    <t xml:space="preserve">R.S. Santharam, </t>
  </si>
  <si>
    <t xml:space="preserve">R. Suresh, </t>
  </si>
  <si>
    <t>V.R. Kaleswara Rao.</t>
  </si>
  <si>
    <t xml:space="preserve">M. Rambabu, </t>
  </si>
  <si>
    <t xml:space="preserve">B. Polarao, </t>
  </si>
  <si>
    <t xml:space="preserve">J. Srinivasa Rao, </t>
  </si>
  <si>
    <t xml:space="preserve">R.S. Santharam </t>
  </si>
  <si>
    <t>V.R. Kaleswara Rao</t>
  </si>
  <si>
    <t>G. Satyanarayana</t>
  </si>
  <si>
    <t>Brick work is in progress.</t>
  </si>
  <si>
    <t>Columns raised upto roof level.</t>
  </si>
  <si>
    <t>Sri Venkateswara Agencies</t>
  </si>
  <si>
    <t>K. Srinivas</t>
  </si>
  <si>
    <t>K. Srinivas.</t>
  </si>
  <si>
    <t>Brick work completed, plasterings are in progress.</t>
  </si>
  <si>
    <t>Roof slab laid.</t>
  </si>
  <si>
    <t>DISTRICT : WEST GODAVARI</t>
  </si>
  <si>
    <t>Y.Lakshmana Rao</t>
  </si>
  <si>
    <t>Earth work in progress.</t>
  </si>
  <si>
    <t>The available site is insufficient</t>
  </si>
  <si>
    <t>G.Subrah manyeswara Rao</t>
  </si>
  <si>
    <t>30.6.2015</t>
  </si>
  <si>
    <t>P.Sobhan babu</t>
  </si>
  <si>
    <t>Water supply &amp; Electrical works are in progress</t>
  </si>
  <si>
    <t>31-07.2015</t>
  </si>
  <si>
    <t>31-07-2015</t>
  </si>
  <si>
    <t>Agreement concluded work to be started.</t>
  </si>
  <si>
    <t>31.05.2015</t>
  </si>
  <si>
    <t>K.Raja Prasad Reddy</t>
  </si>
  <si>
    <t>work to be started after finalization of site</t>
  </si>
  <si>
    <t>Brick masonry work is in progress</t>
  </si>
  <si>
    <t>Earth work completed</t>
  </si>
  <si>
    <t>---</t>
  </si>
  <si>
    <t>Completed</t>
  </si>
  <si>
    <t>Tender Stage</t>
  </si>
  <si>
    <t>Site handedover on 02.09.2015. Notice issued to the Agency to start the work</t>
  </si>
  <si>
    <t>Site handed over, not feasible for constructions, too low laying area.</t>
  </si>
  <si>
    <t>Work taken up by ITDA</t>
  </si>
  <si>
    <t>footings work in progress.</t>
  </si>
  <si>
    <t>The concerned Hon'ble MLA desired to design the sub-centre with 3 floors.  Finalization of designs under preparation at H.O.</t>
  </si>
  <si>
    <t>Foundations work in progress.</t>
  </si>
  <si>
    <t>Foundation level</t>
  </si>
  <si>
    <t xml:space="preserve">Roof laid.  </t>
  </si>
  <si>
    <t>do</t>
  </si>
  <si>
    <t>Roof slab to be laid</t>
  </si>
  <si>
    <t>Tender Stage
LOA issued.</t>
  </si>
  <si>
    <t>Plinth Beam completed.</t>
  </si>
  <si>
    <t>Slab, Super Structure completed and further work in progress</t>
  </si>
  <si>
    <t>D.Ramachandra,</t>
  </si>
  <si>
    <t>Hosur 
(Kallukunta)</t>
  </si>
  <si>
    <t xml:space="preserve">Pathikonda </t>
  </si>
  <si>
    <t>Hebbatam
(Vandavagili)</t>
  </si>
  <si>
    <t>31.12.2015</t>
  </si>
  <si>
    <t>30.11.2015</t>
  </si>
  <si>
    <t xml:space="preserve">Siddi Venkateswara Horticultural </t>
  </si>
  <si>
    <t xml:space="preserve">Brick Work &amp; Plastering
 is in progress.  </t>
  </si>
  <si>
    <t>No. of works Sanctioned</t>
  </si>
  <si>
    <t>Gross Expenditure
(Rs. In lakhs)</t>
  </si>
  <si>
    <t>Balance amount required 
(Rs. In lakhs)</t>
  </si>
  <si>
    <t>No.of Works Not taken</t>
  </si>
  <si>
    <t>VZM</t>
  </si>
  <si>
    <t>KRI</t>
  </si>
  <si>
    <t>KDP</t>
  </si>
  <si>
    <t>Status of takenup works</t>
  </si>
  <si>
    <t>RAS awaited or etc</t>
  </si>
  <si>
    <t xml:space="preserve">Final bill </t>
  </si>
  <si>
    <t xml:space="preserve">Building </t>
  </si>
  <si>
    <t>Paid</t>
  </si>
  <si>
    <t>Not paid</t>
  </si>
  <si>
    <t>Handed over</t>
  </si>
  <si>
    <t>Not Handed Over</t>
  </si>
  <si>
    <t xml:space="preserve">Total
(7+8+9) </t>
  </si>
  <si>
    <t xml:space="preserve">No.of Works taken up
 (6-10) </t>
  </si>
  <si>
    <t xml:space="preserve"> Taken up by other dept</t>
  </si>
  <si>
    <t>M.Harikrishna</t>
  </si>
  <si>
    <t>Brick work completed &amp; Plasterings are in progress. Contractor noticed for slow progress. (EoT sanctioned upto 31.07.15 further EoT applied upto 30.09.15)</t>
  </si>
  <si>
    <t>31.03.2016</t>
  </si>
  <si>
    <t>Site takenover.Tenders called  for no response even (5th Call). (Not accessble) Addressed the District Medical and Health Officer,Vizianagaram to propose alternate location</t>
  </si>
  <si>
    <t>Site not availeble</t>
  </si>
  <si>
    <t>Site takenover.Tenders called for no response even (5th Call). (Not accessble) Addressed the District Medical and Health Officer,Vizianagaram to propose alternate location</t>
  </si>
  <si>
    <t>4 times tenders called for. But no bidders are participated.</t>
  </si>
  <si>
    <t xml:space="preserve">Agt. Concluded but not grounded. Identified site has to be handed over </t>
  </si>
  <si>
    <t>15.05.2016</t>
  </si>
  <si>
    <t>31.01.2016</t>
  </si>
  <si>
    <t>Roof level</t>
  </si>
  <si>
    <t>Lingala/
(Thotlavalluru (South))</t>
  </si>
  <si>
    <t>Earth work is in progress</t>
  </si>
  <si>
    <t>23.02.2016</t>
  </si>
  <si>
    <t>K.V.Subba Rao</t>
  </si>
  <si>
    <t>Agt. Concluded but not grounded. Alternative site to be identified as earlier site identified is not feasible for construction of building.</t>
  </si>
  <si>
    <t>22.03.2016</t>
  </si>
  <si>
    <t>17.02.2016</t>
  </si>
  <si>
    <t>09.03.2016</t>
  </si>
  <si>
    <t>S.P.Gorantlaiah</t>
  </si>
  <si>
    <t>V.Sundaraiah</t>
  </si>
  <si>
    <t>Ch.Srinivasa Reddy</t>
  </si>
  <si>
    <t>Site identified but could not be grounded due to local disputes in site handing over</t>
  </si>
  <si>
    <t>Plinth beam level</t>
  </si>
  <si>
    <t>Finishing work are in progress</t>
  </si>
  <si>
    <t>Brick Work &amp; Plasterig is in progress.</t>
  </si>
  <si>
    <t>26.02.2016</t>
  </si>
  <si>
    <t>30.03.2016</t>
  </si>
  <si>
    <t>30.04.2016</t>
  </si>
  <si>
    <t>Columns raised up to Plinth level. R.R.Masonary completed up to basement level</t>
  </si>
  <si>
    <t>12.05.2016</t>
  </si>
  <si>
    <t>Flooring Water Supply &amp; Internal electrification is in progress</t>
  </si>
  <si>
    <t>Brick work &amp; plastering is in progress</t>
  </si>
  <si>
    <t>29.02.2016</t>
  </si>
  <si>
    <t>Sri.Y.Lakshmana Rao</t>
  </si>
  <si>
    <t>T. Mallayya</t>
  </si>
  <si>
    <t>Sri S.Satya Srinivas</t>
  </si>
  <si>
    <t>M/s Shanmukha consultency</t>
  </si>
  <si>
    <t>Sri G.Venkata Rao</t>
  </si>
  <si>
    <t>P.Sobhanbabu</t>
  </si>
  <si>
    <t>LOA issued</t>
  </si>
  <si>
    <t>V.Nagendar</t>
  </si>
  <si>
    <t>Agreement concluded.work to be started</t>
  </si>
  <si>
    <t>Finishing stage</t>
  </si>
  <si>
    <t>Brick masonry in progress</t>
  </si>
  <si>
    <t>Columns raised upto roof level</t>
  </si>
  <si>
    <t>29.03.2016</t>
  </si>
  <si>
    <t>Roof slab laid, brick work completed, plastering in progress</t>
  </si>
  <si>
    <t>Sri. B.V. Prakash Reddy</t>
  </si>
  <si>
    <t>Sri. B.V. Prakash Reddy,</t>
  </si>
  <si>
    <t>Sri.K.Raja Prasad Reddy</t>
  </si>
  <si>
    <t>Foundation work in progress.</t>
  </si>
  <si>
    <t>Roof Level
Super Structuer completed, Slab work is in progress.</t>
  </si>
  <si>
    <t>Brick Work &amp; Plastering
Plastering in progress</t>
  </si>
  <si>
    <t>RR Masonry work is in progress.</t>
  </si>
  <si>
    <t>Brick Work &amp; Plastering
is in progress</t>
  </si>
  <si>
    <t>P.Ramakrishna Reddy</t>
  </si>
  <si>
    <t>5.54 </t>
  </si>
  <si>
    <t>26.05.2016</t>
  </si>
  <si>
    <t>Columns raised up to basement level. R.R.Masonary is in progress</t>
  </si>
  <si>
    <t>Plinth beam is in progress</t>
  </si>
  <si>
    <t>sp</t>
  </si>
  <si>
    <t>Kurmapuram (Uppalaguptam-1)</t>
  </si>
  <si>
    <t>Seela 
(Dugguduru)</t>
  </si>
  <si>
    <t>Ts</t>
  </si>
  <si>
    <t>Sp</t>
  </si>
  <si>
    <t>Nt</t>
  </si>
  <si>
    <t>ts</t>
  </si>
  <si>
    <t>Site identified &amp; Work started</t>
  </si>
  <si>
    <t>31.05.2016</t>
  </si>
  <si>
    <t>Dt:19.01.2016</t>
  </si>
  <si>
    <t xml:space="preserve"> Saravakota</t>
  </si>
  <si>
    <t>Nowthala</t>
  </si>
  <si>
    <t xml:space="preserve">Sri G.Adinarayana, </t>
  </si>
  <si>
    <t xml:space="preserve">Saravakota   </t>
  </si>
  <si>
    <t xml:space="preserve">Kidimi    </t>
  </si>
  <si>
    <t xml:space="preserve">M/s.Suresh </t>
  </si>
  <si>
    <t xml:space="preserve">K.KavitiBitiwada   </t>
  </si>
  <si>
    <t xml:space="preserve">K.Kaviti </t>
  </si>
  <si>
    <t>Srinivasa Murthy M</t>
  </si>
  <si>
    <t>Plasterings are in progress</t>
  </si>
  <si>
    <t xml:space="preserve">Veeraghattam   </t>
  </si>
  <si>
    <t>K.Gumadam</t>
  </si>
  <si>
    <t>Site is in low laying area (Site problem)</t>
  </si>
  <si>
    <t xml:space="preserve">Bitiwada   </t>
  </si>
  <si>
    <t>Hussainpuram</t>
  </si>
  <si>
    <t>Pedda Guruvuru</t>
  </si>
  <si>
    <t>Sri M.Harikrishna</t>
  </si>
  <si>
    <t xml:space="preserve">Annavaram   </t>
  </si>
  <si>
    <t>Velagavada</t>
  </si>
  <si>
    <t xml:space="preserve"> Donubai </t>
  </si>
  <si>
    <t>Devanapuram</t>
  </si>
  <si>
    <t>V.V.L.N.Naidu</t>
  </si>
  <si>
    <t>Foundation Level</t>
  </si>
  <si>
    <t>S.N.Puram</t>
  </si>
  <si>
    <t>Brick work &amp; Plasterings</t>
  </si>
  <si>
    <t xml:space="preserve">Budambo Colony  </t>
  </si>
  <si>
    <t>Cheep</t>
  </si>
  <si>
    <t xml:space="preserve"> -</t>
  </si>
  <si>
    <t xml:space="preserve">Baleru </t>
  </si>
  <si>
    <t>M.K.Puram</t>
  </si>
  <si>
    <t xml:space="preserve">Kanchili  </t>
  </si>
  <si>
    <t>Sasanam</t>
  </si>
  <si>
    <r>
      <t>Site is in low laying area (</t>
    </r>
    <r>
      <rPr>
        <b/>
        <sz val="11"/>
        <rFont val="Arial"/>
        <family val="2"/>
      </rPr>
      <t>Site problem</t>
    </r>
    <r>
      <rPr>
        <sz val="11"/>
        <rFont val="Arial"/>
        <family val="2"/>
      </rPr>
      <t>)</t>
    </r>
  </si>
  <si>
    <t>Kondalogam</t>
  </si>
  <si>
    <r>
      <t xml:space="preserve">Marking Given but </t>
    </r>
    <r>
      <rPr>
        <b/>
        <sz val="11"/>
        <rFont val="Arial"/>
        <family val="2"/>
      </rPr>
      <t>site problem</t>
    </r>
  </si>
  <si>
    <t>Dimidijola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</si>
</sst>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 Black"/>
      <family val="2"/>
    </font>
    <font>
      <sz val="9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1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Helvetica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Helvetica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5" fillId="0" borderId="0" xfId="56" applyFont="1" applyFill="1">
      <alignment/>
      <protection/>
    </xf>
    <xf numFmtId="0" fontId="11" fillId="0" borderId="0" xfId="56" applyFont="1" applyFill="1">
      <alignment/>
      <protection/>
    </xf>
    <xf numFmtId="2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34" borderId="10" xfId="59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Fill="1" applyAlignment="1">
      <alignment vertical="center" wrapText="1"/>
    </xf>
    <xf numFmtId="2" fontId="56" fillId="0" borderId="10" xfId="0" applyNumberFormat="1" applyFont="1" applyBorder="1" applyAlignment="1">
      <alignment horizontal="justify" vertical="center" wrapText="1"/>
    </xf>
    <xf numFmtId="2" fontId="56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10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112</xdr:row>
      <xdr:rowOff>342900</xdr:rowOff>
    </xdr:from>
    <xdr:ext cx="485775" cy="266700"/>
    <xdr:sp>
      <xdr:nvSpPr>
        <xdr:cNvPr id="1" name="TextBox 1"/>
        <xdr:cNvSpPr txBox="1">
          <a:spLocks noChangeArrowheads="1"/>
        </xdr:cNvSpPr>
      </xdr:nvSpPr>
      <xdr:spPr>
        <a:xfrm>
          <a:off x="11906250" y="421290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113</xdr:row>
      <xdr:rowOff>342900</xdr:rowOff>
    </xdr:from>
    <xdr:ext cx="171450" cy="228600"/>
    <xdr:sp>
      <xdr:nvSpPr>
        <xdr:cNvPr id="2" name="TextBox 2"/>
        <xdr:cNvSpPr txBox="1">
          <a:spLocks noChangeArrowheads="1"/>
        </xdr:cNvSpPr>
      </xdr:nvSpPr>
      <xdr:spPr>
        <a:xfrm>
          <a:off x="10296525" y="424719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114</xdr:row>
      <xdr:rowOff>342900</xdr:rowOff>
    </xdr:from>
    <xdr:ext cx="171450" cy="228600"/>
    <xdr:sp>
      <xdr:nvSpPr>
        <xdr:cNvPr id="3" name="TextBox 3"/>
        <xdr:cNvSpPr txBox="1">
          <a:spLocks noChangeArrowheads="1"/>
        </xdr:cNvSpPr>
      </xdr:nvSpPr>
      <xdr:spPr>
        <a:xfrm>
          <a:off x="10296525" y="42900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0</xdr:rowOff>
    </xdr:from>
    <xdr:ext cx="171450" cy="228600"/>
    <xdr:sp>
      <xdr:nvSpPr>
        <xdr:cNvPr id="4" name="TextBox 4"/>
        <xdr:cNvSpPr txBox="1">
          <a:spLocks noChangeArrowheads="1"/>
        </xdr:cNvSpPr>
      </xdr:nvSpPr>
      <xdr:spPr>
        <a:xfrm>
          <a:off x="10296525" y="432435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113</xdr:row>
      <xdr:rowOff>342900</xdr:rowOff>
    </xdr:from>
    <xdr:ext cx="171450" cy="228600"/>
    <xdr:sp>
      <xdr:nvSpPr>
        <xdr:cNvPr id="5" name="TextBox 5"/>
        <xdr:cNvSpPr txBox="1">
          <a:spLocks noChangeArrowheads="1"/>
        </xdr:cNvSpPr>
      </xdr:nvSpPr>
      <xdr:spPr>
        <a:xfrm>
          <a:off x="10296525" y="424719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114</xdr:row>
      <xdr:rowOff>342900</xdr:rowOff>
    </xdr:from>
    <xdr:ext cx="171450" cy="228600"/>
    <xdr:sp>
      <xdr:nvSpPr>
        <xdr:cNvPr id="6" name="TextBox 6"/>
        <xdr:cNvSpPr txBox="1">
          <a:spLocks noChangeArrowheads="1"/>
        </xdr:cNvSpPr>
      </xdr:nvSpPr>
      <xdr:spPr>
        <a:xfrm>
          <a:off x="10296525" y="42900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114</xdr:row>
      <xdr:rowOff>342900</xdr:rowOff>
    </xdr:from>
    <xdr:ext cx="171450" cy="228600"/>
    <xdr:sp>
      <xdr:nvSpPr>
        <xdr:cNvPr id="7" name="TextBox 7"/>
        <xdr:cNvSpPr txBox="1">
          <a:spLocks noChangeArrowheads="1"/>
        </xdr:cNvSpPr>
      </xdr:nvSpPr>
      <xdr:spPr>
        <a:xfrm>
          <a:off x="10296525" y="42900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0</xdr:rowOff>
    </xdr:from>
    <xdr:ext cx="171450" cy="228600"/>
    <xdr:sp>
      <xdr:nvSpPr>
        <xdr:cNvPr id="8" name="TextBox 8"/>
        <xdr:cNvSpPr txBox="1">
          <a:spLocks noChangeArrowheads="1"/>
        </xdr:cNvSpPr>
      </xdr:nvSpPr>
      <xdr:spPr>
        <a:xfrm>
          <a:off x="10296525" y="432435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0</xdr:rowOff>
    </xdr:from>
    <xdr:ext cx="171450" cy="228600"/>
    <xdr:sp>
      <xdr:nvSpPr>
        <xdr:cNvPr id="9" name="TextBox 9"/>
        <xdr:cNvSpPr txBox="1">
          <a:spLocks noChangeArrowheads="1"/>
        </xdr:cNvSpPr>
      </xdr:nvSpPr>
      <xdr:spPr>
        <a:xfrm>
          <a:off x="10296525" y="432435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0</xdr:rowOff>
    </xdr:from>
    <xdr:ext cx="171450" cy="228600"/>
    <xdr:sp>
      <xdr:nvSpPr>
        <xdr:cNvPr id="10" name="TextBox 10"/>
        <xdr:cNvSpPr txBox="1">
          <a:spLocks noChangeArrowheads="1"/>
        </xdr:cNvSpPr>
      </xdr:nvSpPr>
      <xdr:spPr>
        <a:xfrm>
          <a:off x="10296525" y="432435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342900</xdr:rowOff>
    </xdr:from>
    <xdr:ext cx="171450" cy="276225"/>
    <xdr:sp>
      <xdr:nvSpPr>
        <xdr:cNvPr id="11" name="TextBox 11"/>
        <xdr:cNvSpPr txBox="1">
          <a:spLocks noChangeArrowheads="1"/>
        </xdr:cNvSpPr>
      </xdr:nvSpPr>
      <xdr:spPr>
        <a:xfrm>
          <a:off x="10296525" y="435864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116</xdr:row>
      <xdr:rowOff>342900</xdr:rowOff>
    </xdr:from>
    <xdr:ext cx="171450" cy="276225"/>
    <xdr:sp>
      <xdr:nvSpPr>
        <xdr:cNvPr id="12" name="TextBox 12"/>
        <xdr:cNvSpPr txBox="1">
          <a:spLocks noChangeArrowheads="1"/>
        </xdr:cNvSpPr>
      </xdr:nvSpPr>
      <xdr:spPr>
        <a:xfrm>
          <a:off x="10296525" y="435864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117</xdr:row>
      <xdr:rowOff>409575</xdr:rowOff>
    </xdr:from>
    <xdr:ext cx="171450" cy="276225"/>
    <xdr:sp>
      <xdr:nvSpPr>
        <xdr:cNvPr id="13" name="TextBox 13"/>
        <xdr:cNvSpPr txBox="1">
          <a:spLocks noChangeArrowheads="1"/>
        </xdr:cNvSpPr>
      </xdr:nvSpPr>
      <xdr:spPr>
        <a:xfrm>
          <a:off x="10296525" y="439959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118</xdr:row>
      <xdr:rowOff>342900</xdr:rowOff>
    </xdr:from>
    <xdr:ext cx="171450" cy="228600"/>
    <xdr:sp>
      <xdr:nvSpPr>
        <xdr:cNvPr id="14" name="TextBox 14"/>
        <xdr:cNvSpPr txBox="1">
          <a:spLocks noChangeArrowheads="1"/>
        </xdr:cNvSpPr>
      </xdr:nvSpPr>
      <xdr:spPr>
        <a:xfrm>
          <a:off x="10296525" y="45015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118</xdr:row>
      <xdr:rowOff>342900</xdr:rowOff>
    </xdr:from>
    <xdr:ext cx="171450" cy="228600"/>
    <xdr:sp>
      <xdr:nvSpPr>
        <xdr:cNvPr id="15" name="TextBox 15"/>
        <xdr:cNvSpPr txBox="1">
          <a:spLocks noChangeArrowheads="1"/>
        </xdr:cNvSpPr>
      </xdr:nvSpPr>
      <xdr:spPr>
        <a:xfrm>
          <a:off x="10296525" y="45015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118</xdr:row>
      <xdr:rowOff>342900</xdr:rowOff>
    </xdr:from>
    <xdr:ext cx="171450" cy="228600"/>
    <xdr:sp>
      <xdr:nvSpPr>
        <xdr:cNvPr id="16" name="TextBox 16"/>
        <xdr:cNvSpPr txBox="1">
          <a:spLocks noChangeArrowheads="1"/>
        </xdr:cNvSpPr>
      </xdr:nvSpPr>
      <xdr:spPr>
        <a:xfrm>
          <a:off x="10296525" y="45015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120</xdr:row>
      <xdr:rowOff>0</xdr:rowOff>
    </xdr:from>
    <xdr:ext cx="171450" cy="228600"/>
    <xdr:sp>
      <xdr:nvSpPr>
        <xdr:cNvPr id="17" name="TextBox 17"/>
        <xdr:cNvSpPr txBox="1">
          <a:spLocks noChangeArrowheads="1"/>
        </xdr:cNvSpPr>
      </xdr:nvSpPr>
      <xdr:spPr>
        <a:xfrm>
          <a:off x="10296525" y="453580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120</xdr:row>
      <xdr:rowOff>0</xdr:rowOff>
    </xdr:from>
    <xdr:ext cx="171450" cy="228600"/>
    <xdr:sp>
      <xdr:nvSpPr>
        <xdr:cNvPr id="18" name="TextBox 18"/>
        <xdr:cNvSpPr txBox="1">
          <a:spLocks noChangeArrowheads="1"/>
        </xdr:cNvSpPr>
      </xdr:nvSpPr>
      <xdr:spPr>
        <a:xfrm>
          <a:off x="10296525" y="453580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120</xdr:row>
      <xdr:rowOff>0</xdr:rowOff>
    </xdr:from>
    <xdr:ext cx="171450" cy="228600"/>
    <xdr:sp>
      <xdr:nvSpPr>
        <xdr:cNvPr id="19" name="TextBox 19"/>
        <xdr:cNvSpPr txBox="1">
          <a:spLocks noChangeArrowheads="1"/>
        </xdr:cNvSpPr>
      </xdr:nvSpPr>
      <xdr:spPr>
        <a:xfrm>
          <a:off x="10296525" y="453580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0</xdr:rowOff>
    </xdr:from>
    <xdr:ext cx="171450" cy="228600"/>
    <xdr:sp>
      <xdr:nvSpPr>
        <xdr:cNvPr id="20" name="TextBox 20"/>
        <xdr:cNvSpPr txBox="1">
          <a:spLocks noChangeArrowheads="1"/>
        </xdr:cNvSpPr>
      </xdr:nvSpPr>
      <xdr:spPr>
        <a:xfrm>
          <a:off x="10296525" y="45700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0</xdr:rowOff>
    </xdr:from>
    <xdr:ext cx="171450" cy="228600"/>
    <xdr:sp>
      <xdr:nvSpPr>
        <xdr:cNvPr id="21" name="TextBox 21"/>
        <xdr:cNvSpPr txBox="1">
          <a:spLocks noChangeArrowheads="1"/>
        </xdr:cNvSpPr>
      </xdr:nvSpPr>
      <xdr:spPr>
        <a:xfrm>
          <a:off x="10296525" y="45700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0</xdr:rowOff>
    </xdr:from>
    <xdr:ext cx="171450" cy="228600"/>
    <xdr:sp>
      <xdr:nvSpPr>
        <xdr:cNvPr id="22" name="TextBox 22"/>
        <xdr:cNvSpPr txBox="1">
          <a:spLocks noChangeArrowheads="1"/>
        </xdr:cNvSpPr>
      </xdr:nvSpPr>
      <xdr:spPr>
        <a:xfrm>
          <a:off x="10296525" y="45700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342900</xdr:rowOff>
    </xdr:from>
    <xdr:ext cx="171450" cy="228600"/>
    <xdr:sp>
      <xdr:nvSpPr>
        <xdr:cNvPr id="23" name="TextBox 23"/>
        <xdr:cNvSpPr txBox="1">
          <a:spLocks noChangeArrowheads="1"/>
        </xdr:cNvSpPr>
      </xdr:nvSpPr>
      <xdr:spPr>
        <a:xfrm>
          <a:off x="10296525" y="460438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342900</xdr:rowOff>
    </xdr:from>
    <xdr:ext cx="171450" cy="228600"/>
    <xdr:sp>
      <xdr:nvSpPr>
        <xdr:cNvPr id="24" name="TextBox 24"/>
        <xdr:cNvSpPr txBox="1">
          <a:spLocks noChangeArrowheads="1"/>
        </xdr:cNvSpPr>
      </xdr:nvSpPr>
      <xdr:spPr>
        <a:xfrm>
          <a:off x="10296525" y="460438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121</xdr:row>
      <xdr:rowOff>342900</xdr:rowOff>
    </xdr:from>
    <xdr:ext cx="171450" cy="228600"/>
    <xdr:sp>
      <xdr:nvSpPr>
        <xdr:cNvPr id="25" name="TextBox 25"/>
        <xdr:cNvSpPr txBox="1">
          <a:spLocks noChangeArrowheads="1"/>
        </xdr:cNvSpPr>
      </xdr:nvSpPr>
      <xdr:spPr>
        <a:xfrm>
          <a:off x="10296525" y="460438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123</xdr:row>
      <xdr:rowOff>0</xdr:rowOff>
    </xdr:from>
    <xdr:ext cx="171450" cy="228600"/>
    <xdr:sp>
      <xdr:nvSpPr>
        <xdr:cNvPr id="26" name="TextBox 26"/>
        <xdr:cNvSpPr txBox="1">
          <a:spLocks noChangeArrowheads="1"/>
        </xdr:cNvSpPr>
      </xdr:nvSpPr>
      <xdr:spPr>
        <a:xfrm>
          <a:off x="10296525" y="463867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123</xdr:row>
      <xdr:rowOff>0</xdr:rowOff>
    </xdr:from>
    <xdr:ext cx="171450" cy="228600"/>
    <xdr:sp>
      <xdr:nvSpPr>
        <xdr:cNvPr id="27" name="TextBox 27"/>
        <xdr:cNvSpPr txBox="1">
          <a:spLocks noChangeArrowheads="1"/>
        </xdr:cNvSpPr>
      </xdr:nvSpPr>
      <xdr:spPr>
        <a:xfrm>
          <a:off x="10296525" y="463867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123</xdr:row>
      <xdr:rowOff>342900</xdr:rowOff>
    </xdr:from>
    <xdr:ext cx="171450" cy="228600"/>
    <xdr:sp>
      <xdr:nvSpPr>
        <xdr:cNvPr id="28" name="TextBox 28"/>
        <xdr:cNvSpPr txBox="1">
          <a:spLocks noChangeArrowheads="1"/>
        </xdr:cNvSpPr>
      </xdr:nvSpPr>
      <xdr:spPr>
        <a:xfrm>
          <a:off x="10296525" y="467296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123</xdr:row>
      <xdr:rowOff>342900</xdr:rowOff>
    </xdr:from>
    <xdr:ext cx="171450" cy="228600"/>
    <xdr:sp>
      <xdr:nvSpPr>
        <xdr:cNvPr id="29" name="TextBox 29"/>
        <xdr:cNvSpPr txBox="1">
          <a:spLocks noChangeArrowheads="1"/>
        </xdr:cNvSpPr>
      </xdr:nvSpPr>
      <xdr:spPr>
        <a:xfrm>
          <a:off x="10296525" y="467296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123</xdr:row>
      <xdr:rowOff>342900</xdr:rowOff>
    </xdr:from>
    <xdr:ext cx="171450" cy="228600"/>
    <xdr:sp>
      <xdr:nvSpPr>
        <xdr:cNvPr id="30" name="TextBox 30"/>
        <xdr:cNvSpPr txBox="1">
          <a:spLocks noChangeArrowheads="1"/>
        </xdr:cNvSpPr>
      </xdr:nvSpPr>
      <xdr:spPr>
        <a:xfrm>
          <a:off x="10296525" y="467296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125</xdr:row>
      <xdr:rowOff>0</xdr:rowOff>
    </xdr:from>
    <xdr:ext cx="171450" cy="228600"/>
    <xdr:sp>
      <xdr:nvSpPr>
        <xdr:cNvPr id="31" name="TextBox 31"/>
        <xdr:cNvSpPr txBox="1">
          <a:spLocks noChangeArrowheads="1"/>
        </xdr:cNvSpPr>
      </xdr:nvSpPr>
      <xdr:spPr>
        <a:xfrm>
          <a:off x="10296525" y="47072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125</xdr:row>
      <xdr:rowOff>0</xdr:rowOff>
    </xdr:from>
    <xdr:ext cx="171450" cy="228600"/>
    <xdr:sp>
      <xdr:nvSpPr>
        <xdr:cNvPr id="32" name="TextBox 32"/>
        <xdr:cNvSpPr txBox="1">
          <a:spLocks noChangeArrowheads="1"/>
        </xdr:cNvSpPr>
      </xdr:nvSpPr>
      <xdr:spPr>
        <a:xfrm>
          <a:off x="10296525" y="47072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125</xdr:row>
      <xdr:rowOff>0</xdr:rowOff>
    </xdr:from>
    <xdr:ext cx="171450" cy="228600"/>
    <xdr:sp>
      <xdr:nvSpPr>
        <xdr:cNvPr id="33" name="TextBox 33"/>
        <xdr:cNvSpPr txBox="1">
          <a:spLocks noChangeArrowheads="1"/>
        </xdr:cNvSpPr>
      </xdr:nvSpPr>
      <xdr:spPr>
        <a:xfrm>
          <a:off x="10296525" y="47072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125</xdr:row>
      <xdr:rowOff>0</xdr:rowOff>
    </xdr:from>
    <xdr:ext cx="171450" cy="228600"/>
    <xdr:sp>
      <xdr:nvSpPr>
        <xdr:cNvPr id="34" name="TextBox 34"/>
        <xdr:cNvSpPr txBox="1">
          <a:spLocks noChangeArrowheads="1"/>
        </xdr:cNvSpPr>
      </xdr:nvSpPr>
      <xdr:spPr>
        <a:xfrm>
          <a:off x="10296525" y="47072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125</xdr:row>
      <xdr:rowOff>0</xdr:rowOff>
    </xdr:from>
    <xdr:ext cx="171450" cy="228600"/>
    <xdr:sp>
      <xdr:nvSpPr>
        <xdr:cNvPr id="35" name="TextBox 35"/>
        <xdr:cNvSpPr txBox="1">
          <a:spLocks noChangeArrowheads="1"/>
        </xdr:cNvSpPr>
      </xdr:nvSpPr>
      <xdr:spPr>
        <a:xfrm>
          <a:off x="10296525" y="47072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126</xdr:row>
      <xdr:rowOff>0</xdr:rowOff>
    </xdr:from>
    <xdr:ext cx="171450" cy="228600"/>
    <xdr:sp>
      <xdr:nvSpPr>
        <xdr:cNvPr id="36" name="TextBox 36"/>
        <xdr:cNvSpPr txBox="1">
          <a:spLocks noChangeArrowheads="1"/>
        </xdr:cNvSpPr>
      </xdr:nvSpPr>
      <xdr:spPr>
        <a:xfrm>
          <a:off x="10296525" y="474154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126</xdr:row>
      <xdr:rowOff>0</xdr:rowOff>
    </xdr:from>
    <xdr:ext cx="171450" cy="228600"/>
    <xdr:sp>
      <xdr:nvSpPr>
        <xdr:cNvPr id="37" name="TextBox 37"/>
        <xdr:cNvSpPr txBox="1">
          <a:spLocks noChangeArrowheads="1"/>
        </xdr:cNvSpPr>
      </xdr:nvSpPr>
      <xdr:spPr>
        <a:xfrm>
          <a:off x="10296525" y="474154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140</xdr:row>
      <xdr:rowOff>342900</xdr:rowOff>
    </xdr:from>
    <xdr:ext cx="171450" cy="228600"/>
    <xdr:sp>
      <xdr:nvSpPr>
        <xdr:cNvPr id="38" name="TextBox 38"/>
        <xdr:cNvSpPr txBox="1">
          <a:spLocks noChangeArrowheads="1"/>
        </xdr:cNvSpPr>
      </xdr:nvSpPr>
      <xdr:spPr>
        <a:xfrm>
          <a:off x="10296525" y="52558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140</xdr:row>
      <xdr:rowOff>342900</xdr:rowOff>
    </xdr:from>
    <xdr:ext cx="171450" cy="228600"/>
    <xdr:sp>
      <xdr:nvSpPr>
        <xdr:cNvPr id="39" name="TextBox 39"/>
        <xdr:cNvSpPr txBox="1">
          <a:spLocks noChangeArrowheads="1"/>
        </xdr:cNvSpPr>
      </xdr:nvSpPr>
      <xdr:spPr>
        <a:xfrm>
          <a:off x="10296525" y="52558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140</xdr:row>
      <xdr:rowOff>342900</xdr:rowOff>
    </xdr:from>
    <xdr:ext cx="171450" cy="228600"/>
    <xdr:sp>
      <xdr:nvSpPr>
        <xdr:cNvPr id="40" name="TextBox 40"/>
        <xdr:cNvSpPr txBox="1">
          <a:spLocks noChangeArrowheads="1"/>
        </xdr:cNvSpPr>
      </xdr:nvSpPr>
      <xdr:spPr>
        <a:xfrm>
          <a:off x="10296525" y="525589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1" name="TextBox 41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2" name="TextBox 42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3" name="TextBox 43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4" name="TextBox 44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5" name="TextBox 45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141</xdr:row>
      <xdr:rowOff>342900</xdr:rowOff>
    </xdr:from>
    <xdr:ext cx="171450" cy="238125"/>
    <xdr:sp>
      <xdr:nvSpPr>
        <xdr:cNvPr id="46" name="TextBox 46"/>
        <xdr:cNvSpPr txBox="1">
          <a:spLocks noChangeArrowheads="1"/>
        </xdr:cNvSpPr>
      </xdr:nvSpPr>
      <xdr:spPr>
        <a:xfrm>
          <a:off x="10296525" y="529018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47" name="TextBox 47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48" name="TextBox 48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49" name="TextBox 49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50" name="TextBox 50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51" name="TextBox 51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143</xdr:row>
      <xdr:rowOff>0</xdr:rowOff>
    </xdr:from>
    <xdr:ext cx="171450" cy="228600"/>
    <xdr:sp>
      <xdr:nvSpPr>
        <xdr:cNvPr id="52" name="TextBox 52"/>
        <xdr:cNvSpPr txBox="1">
          <a:spLocks noChangeArrowheads="1"/>
        </xdr:cNvSpPr>
      </xdr:nvSpPr>
      <xdr:spPr>
        <a:xfrm>
          <a:off x="10296525" y="53444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0</xdr:rowOff>
    </xdr:from>
    <xdr:ext cx="171450" cy="228600"/>
    <xdr:sp>
      <xdr:nvSpPr>
        <xdr:cNvPr id="53" name="TextBox 53"/>
        <xdr:cNvSpPr txBox="1">
          <a:spLocks noChangeArrowheads="1"/>
        </xdr:cNvSpPr>
      </xdr:nvSpPr>
      <xdr:spPr>
        <a:xfrm>
          <a:off x="10296525" y="537876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0</xdr:rowOff>
    </xdr:from>
    <xdr:ext cx="171450" cy="228600"/>
    <xdr:sp>
      <xdr:nvSpPr>
        <xdr:cNvPr id="54" name="TextBox 54"/>
        <xdr:cNvSpPr txBox="1">
          <a:spLocks noChangeArrowheads="1"/>
        </xdr:cNvSpPr>
      </xdr:nvSpPr>
      <xdr:spPr>
        <a:xfrm>
          <a:off x="10296525" y="537876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0</xdr:rowOff>
    </xdr:from>
    <xdr:ext cx="171450" cy="228600"/>
    <xdr:sp>
      <xdr:nvSpPr>
        <xdr:cNvPr id="55" name="TextBox 55"/>
        <xdr:cNvSpPr txBox="1">
          <a:spLocks noChangeArrowheads="1"/>
        </xdr:cNvSpPr>
      </xdr:nvSpPr>
      <xdr:spPr>
        <a:xfrm>
          <a:off x="10296525" y="537876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56" name="TextBox 56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57" name="TextBox 57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58" name="TextBox 58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59" name="TextBox 59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60" name="TextBox 60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144</xdr:row>
      <xdr:rowOff>323850</xdr:rowOff>
    </xdr:from>
    <xdr:ext cx="171450" cy="228600"/>
    <xdr:sp>
      <xdr:nvSpPr>
        <xdr:cNvPr id="61" name="TextBox 61"/>
        <xdr:cNvSpPr txBox="1">
          <a:spLocks noChangeArrowheads="1"/>
        </xdr:cNvSpPr>
      </xdr:nvSpPr>
      <xdr:spPr>
        <a:xfrm>
          <a:off x="10296525" y="54111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2" name="TextBox 62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3" name="TextBox 63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4" name="TextBox 64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5" name="TextBox 65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6" name="TextBox 66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7" name="TextBox 67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8" name="TextBox 68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69" name="TextBox 69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146</xdr:row>
      <xdr:rowOff>0</xdr:rowOff>
    </xdr:from>
    <xdr:ext cx="171450" cy="238125"/>
    <xdr:sp>
      <xdr:nvSpPr>
        <xdr:cNvPr id="70" name="TextBox 70"/>
        <xdr:cNvSpPr txBox="1">
          <a:spLocks noChangeArrowheads="1"/>
        </xdr:cNvSpPr>
      </xdr:nvSpPr>
      <xdr:spPr>
        <a:xfrm>
          <a:off x="10296525" y="546735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1" name="TextBox 71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2" name="TextBox 72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3" name="TextBox 73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4" name="TextBox 74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5" name="TextBox 75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147</xdr:row>
      <xdr:rowOff>0</xdr:rowOff>
    </xdr:from>
    <xdr:ext cx="171450" cy="228600"/>
    <xdr:sp>
      <xdr:nvSpPr>
        <xdr:cNvPr id="76" name="TextBox 76"/>
        <xdr:cNvSpPr txBox="1">
          <a:spLocks noChangeArrowheads="1"/>
        </xdr:cNvSpPr>
      </xdr:nvSpPr>
      <xdr:spPr>
        <a:xfrm>
          <a:off x="10296525" y="549211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152</xdr:row>
      <xdr:rowOff>342900</xdr:rowOff>
    </xdr:from>
    <xdr:ext cx="171450" cy="228600"/>
    <xdr:sp>
      <xdr:nvSpPr>
        <xdr:cNvPr id="77" name="TextBox 77"/>
        <xdr:cNvSpPr txBox="1">
          <a:spLocks noChangeArrowheads="1"/>
        </xdr:cNvSpPr>
      </xdr:nvSpPr>
      <xdr:spPr>
        <a:xfrm>
          <a:off x="10296525" y="569214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152</xdr:row>
      <xdr:rowOff>342900</xdr:rowOff>
    </xdr:from>
    <xdr:ext cx="171450" cy="228600"/>
    <xdr:sp>
      <xdr:nvSpPr>
        <xdr:cNvPr id="78" name="TextBox 78"/>
        <xdr:cNvSpPr txBox="1">
          <a:spLocks noChangeArrowheads="1"/>
        </xdr:cNvSpPr>
      </xdr:nvSpPr>
      <xdr:spPr>
        <a:xfrm>
          <a:off x="10296525" y="569214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152</xdr:row>
      <xdr:rowOff>342900</xdr:rowOff>
    </xdr:from>
    <xdr:ext cx="171450" cy="228600"/>
    <xdr:sp>
      <xdr:nvSpPr>
        <xdr:cNvPr id="79" name="TextBox 79"/>
        <xdr:cNvSpPr txBox="1">
          <a:spLocks noChangeArrowheads="1"/>
        </xdr:cNvSpPr>
      </xdr:nvSpPr>
      <xdr:spPr>
        <a:xfrm>
          <a:off x="10296525" y="569214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152</xdr:row>
      <xdr:rowOff>342900</xdr:rowOff>
    </xdr:from>
    <xdr:ext cx="171450" cy="228600"/>
    <xdr:sp>
      <xdr:nvSpPr>
        <xdr:cNvPr id="80" name="TextBox 80"/>
        <xdr:cNvSpPr txBox="1">
          <a:spLocks noChangeArrowheads="1"/>
        </xdr:cNvSpPr>
      </xdr:nvSpPr>
      <xdr:spPr>
        <a:xfrm>
          <a:off x="10296525" y="569214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1857375</xdr:colOff>
      <xdr:row>152</xdr:row>
      <xdr:rowOff>342900</xdr:rowOff>
    </xdr:from>
    <xdr:ext cx="3095625" cy="257175"/>
    <xdr:sp>
      <xdr:nvSpPr>
        <xdr:cNvPr id="81" name="TextBox 81"/>
        <xdr:cNvSpPr txBox="1">
          <a:spLocks noChangeArrowheads="1"/>
        </xdr:cNvSpPr>
      </xdr:nvSpPr>
      <xdr:spPr>
        <a:xfrm>
          <a:off x="10334625" y="56921400"/>
          <a:ext cx="3095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153</xdr:row>
      <xdr:rowOff>276225</xdr:rowOff>
    </xdr:from>
    <xdr:ext cx="152400" cy="276225"/>
    <xdr:sp>
      <xdr:nvSpPr>
        <xdr:cNvPr id="82" name="TextBox 82"/>
        <xdr:cNvSpPr txBox="1">
          <a:spLocks noChangeArrowheads="1"/>
        </xdr:cNvSpPr>
      </xdr:nvSpPr>
      <xdr:spPr>
        <a:xfrm flipH="1" flipV="1">
          <a:off x="11906250" y="57197625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3" name="TextBox 83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4" name="TextBox 84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5" name="TextBox 85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6" name="TextBox 86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7" name="TextBox 87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8" name="TextBox 88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89" name="TextBox 89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90" name="TextBox 90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91" name="TextBox 91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92" name="TextBox 92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93" name="TextBox 93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0</xdr:rowOff>
    </xdr:from>
    <xdr:ext cx="171450" cy="228600"/>
    <xdr:sp>
      <xdr:nvSpPr>
        <xdr:cNvPr id="94" name="TextBox 94"/>
        <xdr:cNvSpPr txBox="1">
          <a:spLocks noChangeArrowheads="1"/>
        </xdr:cNvSpPr>
      </xdr:nvSpPr>
      <xdr:spPr>
        <a:xfrm>
          <a:off x="10296525" y="572643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95" name="TextBox 95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96" name="TextBox 96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97" name="TextBox 97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98" name="TextBox 98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99" name="TextBox 99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1819275</xdr:colOff>
      <xdr:row>154</xdr:row>
      <xdr:rowOff>342900</xdr:rowOff>
    </xdr:from>
    <xdr:ext cx="171450" cy="228600"/>
    <xdr:sp>
      <xdr:nvSpPr>
        <xdr:cNvPr id="100" name="TextBox 100"/>
        <xdr:cNvSpPr txBox="1">
          <a:spLocks noChangeArrowheads="1"/>
        </xdr:cNvSpPr>
      </xdr:nvSpPr>
      <xdr:spPr>
        <a:xfrm>
          <a:off x="10296525" y="5760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333375</xdr:rowOff>
    </xdr:from>
    <xdr:ext cx="180975" cy="219075"/>
    <xdr:sp>
      <xdr:nvSpPr>
        <xdr:cNvPr id="101" name="TextBox 101"/>
        <xdr:cNvSpPr txBox="1">
          <a:spLocks noChangeArrowheads="1"/>
        </xdr:cNvSpPr>
      </xdr:nvSpPr>
      <xdr:spPr>
        <a:xfrm>
          <a:off x="11906250" y="421195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342900</xdr:rowOff>
    </xdr:from>
    <xdr:ext cx="180975" cy="228600"/>
    <xdr:sp>
      <xdr:nvSpPr>
        <xdr:cNvPr id="102" name="TextBox 102"/>
        <xdr:cNvSpPr txBox="1">
          <a:spLocks noChangeArrowheads="1"/>
        </xdr:cNvSpPr>
      </xdr:nvSpPr>
      <xdr:spPr>
        <a:xfrm>
          <a:off x="11906250" y="424719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114</xdr:row>
      <xdr:rowOff>342900</xdr:rowOff>
    </xdr:from>
    <xdr:ext cx="180975" cy="228600"/>
    <xdr:sp>
      <xdr:nvSpPr>
        <xdr:cNvPr id="103" name="TextBox 103"/>
        <xdr:cNvSpPr txBox="1">
          <a:spLocks noChangeArrowheads="1"/>
        </xdr:cNvSpPr>
      </xdr:nvSpPr>
      <xdr:spPr>
        <a:xfrm>
          <a:off x="11906250" y="429006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116</xdr:row>
      <xdr:rowOff>0</xdr:rowOff>
    </xdr:from>
    <xdr:ext cx="180975" cy="228600"/>
    <xdr:sp>
      <xdr:nvSpPr>
        <xdr:cNvPr id="104" name="TextBox 104"/>
        <xdr:cNvSpPr txBox="1">
          <a:spLocks noChangeArrowheads="1"/>
        </xdr:cNvSpPr>
      </xdr:nvSpPr>
      <xdr:spPr>
        <a:xfrm>
          <a:off x="11906250" y="43243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6.7109375" style="4" customWidth="1"/>
    <col min="2" max="2" width="27.57421875" style="2" customWidth="1"/>
    <col min="3" max="3" width="15.28125" style="4" customWidth="1"/>
    <col min="4" max="4" width="11.57421875" style="4" customWidth="1"/>
    <col min="5" max="5" width="13.140625" style="4" customWidth="1"/>
    <col min="6" max="6" width="13.8515625" style="4" customWidth="1"/>
    <col min="7" max="7" width="11.421875" style="4" customWidth="1"/>
    <col min="8" max="8" width="10.00390625" style="4" customWidth="1"/>
    <col min="9" max="9" width="33.421875" style="2" customWidth="1"/>
    <col min="10" max="16384" width="9.140625" style="2" customWidth="1"/>
  </cols>
  <sheetData>
    <row r="1" spans="1:9" ht="20.25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20.25">
      <c r="A2" s="88" t="s">
        <v>40</v>
      </c>
      <c r="B2" s="88"/>
      <c r="C2" s="88"/>
      <c r="D2" s="88"/>
      <c r="E2" s="88"/>
      <c r="F2" s="88"/>
      <c r="G2" s="88"/>
      <c r="H2" s="88"/>
      <c r="I2" s="88"/>
    </row>
    <row r="3" ht="14.25"/>
    <row r="4" spans="1:9" s="11" customFormat="1" ht="90">
      <c r="A4" s="1" t="s">
        <v>1</v>
      </c>
      <c r="B4" s="1" t="s">
        <v>2</v>
      </c>
      <c r="C4" s="1" t="s">
        <v>54</v>
      </c>
      <c r="D4" s="1" t="s">
        <v>3</v>
      </c>
      <c r="E4" s="1" t="s">
        <v>4</v>
      </c>
      <c r="F4" s="1" t="s">
        <v>5</v>
      </c>
      <c r="G4" s="1" t="s">
        <v>29</v>
      </c>
      <c r="H4" s="1" t="s">
        <v>34</v>
      </c>
      <c r="I4" s="1" t="s">
        <v>6</v>
      </c>
    </row>
    <row r="5" spans="1:9" ht="15.75" customHeight="1">
      <c r="A5" s="5">
        <v>1</v>
      </c>
      <c r="B5" s="6" t="s">
        <v>7</v>
      </c>
      <c r="C5" s="7">
        <v>99</v>
      </c>
      <c r="D5" s="5">
        <v>11</v>
      </c>
      <c r="E5" s="5">
        <v>7</v>
      </c>
      <c r="F5" s="5">
        <v>3</v>
      </c>
      <c r="G5" s="5">
        <v>1</v>
      </c>
      <c r="H5" s="5"/>
      <c r="I5" s="6"/>
    </row>
    <row r="6" spans="1:9" ht="15.75" customHeight="1">
      <c r="A6" s="5">
        <f>A5+1</f>
        <v>2</v>
      </c>
      <c r="B6" s="6" t="s">
        <v>8</v>
      </c>
      <c r="C6" s="7">
        <v>162</v>
      </c>
      <c r="D6" s="5">
        <v>18</v>
      </c>
      <c r="E6" s="5">
        <v>8</v>
      </c>
      <c r="F6" s="5">
        <v>5</v>
      </c>
      <c r="G6" s="5">
        <v>5</v>
      </c>
      <c r="H6" s="5"/>
      <c r="I6" s="6"/>
    </row>
    <row r="7" spans="1:9" ht="15.75" customHeight="1">
      <c r="A7" s="5">
        <f aca="true" t="shared" si="0" ref="A7:A26">A6+1</f>
        <v>3</v>
      </c>
      <c r="B7" s="6" t="s">
        <v>9</v>
      </c>
      <c r="C7" s="7">
        <v>9</v>
      </c>
      <c r="D7" s="5">
        <v>1</v>
      </c>
      <c r="E7" s="5">
        <v>1</v>
      </c>
      <c r="F7" s="5"/>
      <c r="G7" s="5"/>
      <c r="H7" s="5"/>
      <c r="I7" s="6" t="s">
        <v>30</v>
      </c>
    </row>
    <row r="8" spans="1:9" ht="15.75" customHeight="1">
      <c r="A8" s="5">
        <f t="shared" si="0"/>
        <v>4</v>
      </c>
      <c r="B8" s="6" t="s">
        <v>10</v>
      </c>
      <c r="C8" s="7">
        <v>162</v>
      </c>
      <c r="D8" s="5">
        <v>18</v>
      </c>
      <c r="E8" s="5">
        <v>17</v>
      </c>
      <c r="F8" s="5">
        <v>1</v>
      </c>
      <c r="G8" s="5"/>
      <c r="H8" s="5"/>
      <c r="I8" s="6" t="s">
        <v>36</v>
      </c>
    </row>
    <row r="9" spans="1:9" ht="42.75">
      <c r="A9" s="5">
        <f t="shared" si="0"/>
        <v>5</v>
      </c>
      <c r="B9" s="6" t="s">
        <v>11</v>
      </c>
      <c r="C9" s="7">
        <v>126</v>
      </c>
      <c r="D9" s="5">
        <v>14</v>
      </c>
      <c r="E9" s="5">
        <v>13</v>
      </c>
      <c r="F9" s="5"/>
      <c r="G9" s="5"/>
      <c r="H9" s="5">
        <v>1</v>
      </c>
      <c r="I9" s="6" t="s">
        <v>35</v>
      </c>
    </row>
    <row r="10" spans="1:9" ht="45">
      <c r="A10" s="5">
        <f t="shared" si="0"/>
        <v>6</v>
      </c>
      <c r="B10" s="6" t="s">
        <v>12</v>
      </c>
      <c r="C10" s="7">
        <v>216</v>
      </c>
      <c r="D10" s="5">
        <v>24</v>
      </c>
      <c r="E10" s="5"/>
      <c r="F10" s="5">
        <v>6</v>
      </c>
      <c r="G10" s="5">
        <v>18</v>
      </c>
      <c r="H10" s="5"/>
      <c r="I10" s="8" t="s">
        <v>37</v>
      </c>
    </row>
    <row r="11" spans="1:9" ht="28.5">
      <c r="A11" s="5">
        <f t="shared" si="0"/>
        <v>7</v>
      </c>
      <c r="B11" s="6" t="s">
        <v>13</v>
      </c>
      <c r="C11" s="7">
        <v>189</v>
      </c>
      <c r="D11" s="5">
        <v>21</v>
      </c>
      <c r="E11" s="5">
        <v>7</v>
      </c>
      <c r="F11" s="5">
        <v>7</v>
      </c>
      <c r="G11" s="5">
        <v>6</v>
      </c>
      <c r="H11" s="5">
        <v>1</v>
      </c>
      <c r="I11" s="6" t="s">
        <v>38</v>
      </c>
    </row>
    <row r="12" spans="1:9" ht="15.75" customHeight="1">
      <c r="A12" s="5">
        <f t="shared" si="0"/>
        <v>8</v>
      </c>
      <c r="B12" s="6" t="s">
        <v>14</v>
      </c>
      <c r="C12" s="7">
        <v>180</v>
      </c>
      <c r="D12" s="5">
        <v>20</v>
      </c>
      <c r="E12" s="5">
        <v>18</v>
      </c>
      <c r="F12" s="5"/>
      <c r="G12" s="5">
        <v>2</v>
      </c>
      <c r="H12" s="5"/>
      <c r="I12" s="6"/>
    </row>
    <row r="13" spans="1:9" ht="15.75" customHeight="1">
      <c r="A13" s="5">
        <f t="shared" si="0"/>
        <v>9</v>
      </c>
      <c r="B13" s="6" t="s">
        <v>15</v>
      </c>
      <c r="C13" s="7">
        <v>180</v>
      </c>
      <c r="D13" s="5">
        <v>20</v>
      </c>
      <c r="E13" s="5"/>
      <c r="F13" s="5">
        <v>8</v>
      </c>
      <c r="G13" s="5">
        <v>12</v>
      </c>
      <c r="H13" s="5"/>
      <c r="I13" s="6"/>
    </row>
    <row r="14" spans="1:9" ht="42.75">
      <c r="A14" s="5">
        <f t="shared" si="0"/>
        <v>10</v>
      </c>
      <c r="B14" s="6" t="s">
        <v>16</v>
      </c>
      <c r="C14" s="7">
        <v>216</v>
      </c>
      <c r="D14" s="5">
        <v>24</v>
      </c>
      <c r="E14" s="5">
        <v>23</v>
      </c>
      <c r="F14" s="5"/>
      <c r="G14" s="5"/>
      <c r="H14" s="5">
        <v>1</v>
      </c>
      <c r="I14" s="6" t="s">
        <v>31</v>
      </c>
    </row>
    <row r="15" spans="1:9" ht="28.5">
      <c r="A15" s="5">
        <f t="shared" si="0"/>
        <v>11</v>
      </c>
      <c r="B15" s="6" t="s">
        <v>17</v>
      </c>
      <c r="C15" s="7">
        <v>216</v>
      </c>
      <c r="D15" s="5">
        <v>24</v>
      </c>
      <c r="E15" s="5"/>
      <c r="F15" s="5">
        <v>23</v>
      </c>
      <c r="G15" s="5"/>
      <c r="H15" s="5">
        <v>1</v>
      </c>
      <c r="I15" s="6" t="s">
        <v>33</v>
      </c>
    </row>
    <row r="16" spans="1:9" ht="15.75" customHeight="1">
      <c r="A16" s="5">
        <f t="shared" si="0"/>
        <v>12</v>
      </c>
      <c r="B16" s="6" t="s">
        <v>18</v>
      </c>
      <c r="C16" s="7">
        <v>207</v>
      </c>
      <c r="D16" s="5">
        <v>23</v>
      </c>
      <c r="E16" s="5"/>
      <c r="F16" s="5">
        <v>16</v>
      </c>
      <c r="G16" s="5">
        <v>7</v>
      </c>
      <c r="H16" s="5"/>
      <c r="I16" s="6"/>
    </row>
    <row r="17" spans="1:9" ht="15.75" customHeight="1">
      <c r="A17" s="5">
        <f t="shared" si="0"/>
        <v>13</v>
      </c>
      <c r="B17" s="6" t="s">
        <v>19</v>
      </c>
      <c r="C17" s="7">
        <v>189</v>
      </c>
      <c r="D17" s="5">
        <v>21</v>
      </c>
      <c r="E17" s="5"/>
      <c r="F17" s="5">
        <v>16</v>
      </c>
      <c r="G17" s="5">
        <v>5</v>
      </c>
      <c r="H17" s="5"/>
      <c r="I17" s="6"/>
    </row>
    <row r="18" spans="1:9" ht="15.75" customHeight="1">
      <c r="A18" s="5">
        <f t="shared" si="0"/>
        <v>14</v>
      </c>
      <c r="B18" s="6" t="s">
        <v>20</v>
      </c>
      <c r="C18" s="7">
        <v>135</v>
      </c>
      <c r="D18" s="5">
        <v>15</v>
      </c>
      <c r="E18" s="5">
        <v>11</v>
      </c>
      <c r="F18" s="5"/>
      <c r="G18" s="5">
        <v>4</v>
      </c>
      <c r="H18" s="5"/>
      <c r="I18" s="6"/>
    </row>
    <row r="19" spans="1:9" ht="15.75" customHeight="1">
      <c r="A19" s="5">
        <f t="shared" si="0"/>
        <v>15</v>
      </c>
      <c r="B19" s="6" t="s">
        <v>21</v>
      </c>
      <c r="C19" s="7">
        <v>162</v>
      </c>
      <c r="D19" s="5">
        <v>18</v>
      </c>
      <c r="E19" s="5"/>
      <c r="F19" s="5"/>
      <c r="G19" s="5">
        <v>18</v>
      </c>
      <c r="H19" s="5"/>
      <c r="I19" s="6"/>
    </row>
    <row r="20" spans="1:9" ht="15.75" customHeight="1">
      <c r="A20" s="5">
        <f t="shared" si="0"/>
        <v>16</v>
      </c>
      <c r="B20" s="6" t="s">
        <v>22</v>
      </c>
      <c r="C20" s="7">
        <v>243</v>
      </c>
      <c r="D20" s="5">
        <v>27</v>
      </c>
      <c r="E20" s="5">
        <v>27</v>
      </c>
      <c r="F20" s="5"/>
      <c r="G20" s="5"/>
      <c r="H20" s="5"/>
      <c r="I20" s="6"/>
    </row>
    <row r="21" spans="1:9" ht="15.75" customHeight="1">
      <c r="A21" s="5">
        <f t="shared" si="0"/>
        <v>17</v>
      </c>
      <c r="B21" s="6" t="s">
        <v>23</v>
      </c>
      <c r="C21" s="7">
        <v>189</v>
      </c>
      <c r="D21" s="5">
        <v>21</v>
      </c>
      <c r="E21" s="5">
        <v>21</v>
      </c>
      <c r="F21" s="5"/>
      <c r="G21" s="5"/>
      <c r="H21" s="5"/>
      <c r="I21" s="6" t="s">
        <v>32</v>
      </c>
    </row>
    <row r="22" spans="1:9" ht="18" customHeight="1">
      <c r="A22" s="5">
        <f t="shared" si="0"/>
        <v>18</v>
      </c>
      <c r="B22" s="6" t="s">
        <v>24</v>
      </c>
      <c r="C22" s="7">
        <v>90</v>
      </c>
      <c r="D22" s="5">
        <v>10</v>
      </c>
      <c r="E22" s="5"/>
      <c r="F22" s="5">
        <v>10</v>
      </c>
      <c r="G22" s="5"/>
      <c r="H22" s="5"/>
      <c r="I22" s="6"/>
    </row>
    <row r="23" spans="1:9" ht="34.5" customHeight="1">
      <c r="A23" s="5">
        <f t="shared" si="0"/>
        <v>19</v>
      </c>
      <c r="B23" s="6" t="s">
        <v>25</v>
      </c>
      <c r="C23" s="7">
        <v>45</v>
      </c>
      <c r="D23" s="5">
        <v>5</v>
      </c>
      <c r="E23" s="5"/>
      <c r="F23" s="5"/>
      <c r="G23" s="5">
        <v>4</v>
      </c>
      <c r="H23" s="5">
        <v>1</v>
      </c>
      <c r="I23" s="6" t="s">
        <v>31</v>
      </c>
    </row>
    <row r="24" spans="1:9" ht="15.75" customHeight="1">
      <c r="A24" s="5">
        <f t="shared" si="0"/>
        <v>20</v>
      </c>
      <c r="B24" s="6" t="s">
        <v>26</v>
      </c>
      <c r="C24" s="7">
        <v>27</v>
      </c>
      <c r="D24" s="5">
        <v>3</v>
      </c>
      <c r="E24" s="5">
        <v>3</v>
      </c>
      <c r="F24" s="5"/>
      <c r="G24" s="5"/>
      <c r="H24" s="5"/>
      <c r="I24" s="6" t="s">
        <v>30</v>
      </c>
    </row>
    <row r="25" spans="1:9" ht="15.75" customHeight="1">
      <c r="A25" s="5">
        <f t="shared" si="0"/>
        <v>21</v>
      </c>
      <c r="B25" s="6" t="s">
        <v>27</v>
      </c>
      <c r="C25" s="7">
        <v>63</v>
      </c>
      <c r="D25" s="5">
        <v>7</v>
      </c>
      <c r="E25" s="5"/>
      <c r="F25" s="5">
        <v>7</v>
      </c>
      <c r="G25" s="5"/>
      <c r="H25" s="5"/>
      <c r="I25" s="6"/>
    </row>
    <row r="26" spans="1:9" ht="15.75" customHeight="1">
      <c r="A26" s="5">
        <f t="shared" si="0"/>
        <v>22</v>
      </c>
      <c r="B26" s="6" t="s">
        <v>28</v>
      </c>
      <c r="C26" s="7">
        <v>189</v>
      </c>
      <c r="D26" s="5">
        <v>21</v>
      </c>
      <c r="E26" s="5"/>
      <c r="F26" s="5">
        <v>19</v>
      </c>
      <c r="G26" s="5">
        <v>2</v>
      </c>
      <c r="H26" s="5"/>
      <c r="I26" s="6"/>
    </row>
    <row r="27" spans="1:9" ht="15">
      <c r="A27" s="5"/>
      <c r="B27" s="1" t="s">
        <v>39</v>
      </c>
      <c r="C27" s="3">
        <f aca="true" t="shared" si="1" ref="C27:H27">SUM(C5:C26)</f>
        <v>3294</v>
      </c>
      <c r="D27" s="1">
        <f t="shared" si="1"/>
        <v>366</v>
      </c>
      <c r="E27" s="1">
        <f>SUM(E5:E26)</f>
        <v>156</v>
      </c>
      <c r="F27" s="1">
        <f t="shared" si="1"/>
        <v>121</v>
      </c>
      <c r="G27" s="1">
        <f t="shared" si="1"/>
        <v>84</v>
      </c>
      <c r="H27" s="1">
        <f t="shared" si="1"/>
        <v>5</v>
      </c>
      <c r="I27" s="6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view="pageBreakPreview" zoomScale="60" zoomScaleNormal="70" zoomScalePageLayoutView="0" workbookViewId="0" topLeftCell="A1">
      <selection activeCell="O12" sqref="O12"/>
    </sheetView>
  </sheetViews>
  <sheetFormatPr defaultColWidth="9.140625" defaultRowHeight="12.75"/>
  <cols>
    <col min="1" max="1" width="3.421875" style="9" customWidth="1"/>
    <col min="2" max="2" width="14.7109375" style="9" customWidth="1"/>
    <col min="3" max="3" width="17.00390625" style="9" customWidth="1"/>
    <col min="4" max="4" width="15.140625" style="9" customWidth="1"/>
    <col min="5" max="5" width="13.140625" style="9" customWidth="1"/>
    <col min="6" max="7" width="22.57421875" style="9" customWidth="1"/>
    <col min="8" max="16384" width="9.140625" style="9" customWidth="1"/>
  </cols>
  <sheetData>
    <row r="2" spans="1:12" ht="35.25" customHeight="1">
      <c r="A2" s="50"/>
      <c r="B2" s="50"/>
      <c r="C2" s="50"/>
      <c r="D2" s="50"/>
      <c r="E2" s="50"/>
      <c r="F2" s="50"/>
      <c r="G2" s="50"/>
      <c r="H2" s="50"/>
      <c r="I2" s="90" t="s">
        <v>749</v>
      </c>
      <c r="J2" s="90"/>
      <c r="K2" s="90"/>
      <c r="L2" s="90"/>
    </row>
    <row r="3" spans="1:12" ht="14.25">
      <c r="A3" s="49"/>
      <c r="B3" s="89" t="s">
        <v>572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0" customHeight="1">
      <c r="A4" s="4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2.75">
      <c r="A5" s="1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ht="12.7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2.7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2" ht="12.7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12.7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2:12" ht="12.7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2:12" ht="12.7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2:12" ht="12.7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12.7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 ht="12.7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 ht="12.7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 ht="12.7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ht="12.7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ht="12.7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 ht="12.7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 ht="12.7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 ht="12.7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ht="12.7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 ht="12.7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 ht="12.7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 ht="12.7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 ht="12.7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 ht="12.7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 ht="12.7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 ht="12.7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 ht="12.7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 ht="12.7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 ht="12.7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 ht="12.7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</sheetData>
  <sheetProtection/>
  <mergeCells count="2">
    <mergeCell ref="B3:L36"/>
    <mergeCell ref="I2:L2"/>
  </mergeCells>
  <printOptions/>
  <pageMargins left="0.984251968503937" right="0.5118110236220472" top="0.7480314960629921" bottom="0.984251968503937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G250" sqref="G250"/>
      <selection pane="bottomLeft" activeCell="G25" sqref="G25"/>
    </sheetView>
  </sheetViews>
  <sheetFormatPr defaultColWidth="9.140625" defaultRowHeight="12.75"/>
  <cols>
    <col min="1" max="1" width="4.28125" style="20" customWidth="1"/>
    <col min="2" max="2" width="7.28125" style="12" customWidth="1"/>
    <col min="3" max="3" width="11.28125" style="20" customWidth="1"/>
    <col min="4" max="4" width="12.8515625" style="20" customWidth="1"/>
    <col min="5" max="5" width="12.28125" style="20" customWidth="1"/>
    <col min="6" max="6" width="11.140625" style="20" customWidth="1"/>
    <col min="7" max="7" width="12.140625" style="20" customWidth="1"/>
    <col min="8" max="8" width="8.57421875" style="20" customWidth="1"/>
    <col min="9" max="9" width="9.8515625" style="20" customWidth="1"/>
    <col min="10" max="10" width="7.7109375" style="20" customWidth="1"/>
    <col min="11" max="11" width="10.00390625" style="20" customWidth="1"/>
    <col min="12" max="12" width="7.57421875" style="20" customWidth="1"/>
    <col min="13" max="13" width="9.28125" style="20" customWidth="1"/>
    <col min="14" max="14" width="9.140625" style="20" customWidth="1"/>
    <col min="15" max="15" width="8.00390625" style="20" customWidth="1"/>
    <col min="16" max="16" width="7.28125" style="20" customWidth="1"/>
    <col min="17" max="17" width="8.00390625" style="20" customWidth="1"/>
    <col min="18" max="18" width="9.28125" style="20" customWidth="1"/>
    <col min="19" max="16384" width="9.140625" style="12" customWidth="1"/>
  </cols>
  <sheetData>
    <row r="1" spans="1:18" ht="18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33" customHeight="1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s="23" customFormat="1" ht="30" customHeight="1">
      <c r="A3" s="94" t="s">
        <v>1</v>
      </c>
      <c r="B3" s="94" t="s">
        <v>2</v>
      </c>
      <c r="C3" s="94" t="s">
        <v>540</v>
      </c>
      <c r="D3" s="94" t="s">
        <v>662</v>
      </c>
      <c r="E3" s="94" t="s">
        <v>663</v>
      </c>
      <c r="F3" s="94" t="s">
        <v>661</v>
      </c>
      <c r="G3" s="91" t="s">
        <v>664</v>
      </c>
      <c r="H3" s="92"/>
      <c r="I3" s="92"/>
      <c r="J3" s="93"/>
      <c r="K3" s="94" t="s">
        <v>677</v>
      </c>
      <c r="L3" s="97" t="s">
        <v>668</v>
      </c>
      <c r="M3" s="97"/>
      <c r="N3" s="98"/>
      <c r="O3" s="94" t="s">
        <v>670</v>
      </c>
      <c r="P3" s="94"/>
      <c r="Q3" s="94" t="s">
        <v>671</v>
      </c>
      <c r="R3" s="94"/>
    </row>
    <row r="4" spans="1:18" s="23" customFormat="1" ht="38.25">
      <c r="A4" s="94"/>
      <c r="B4" s="94"/>
      <c r="C4" s="94"/>
      <c r="D4" s="94"/>
      <c r="E4" s="94"/>
      <c r="F4" s="94"/>
      <c r="G4" s="72" t="s">
        <v>678</v>
      </c>
      <c r="H4" s="72" t="s">
        <v>521</v>
      </c>
      <c r="I4" s="72" t="s">
        <v>669</v>
      </c>
      <c r="J4" s="72" t="s">
        <v>676</v>
      </c>
      <c r="K4" s="94"/>
      <c r="L4" s="72" t="s">
        <v>69</v>
      </c>
      <c r="M4" s="75" t="s">
        <v>59</v>
      </c>
      <c r="N4" s="72" t="s">
        <v>60</v>
      </c>
      <c r="O4" s="72" t="s">
        <v>672</v>
      </c>
      <c r="P4" s="72" t="s">
        <v>673</v>
      </c>
      <c r="Q4" s="72" t="s">
        <v>674</v>
      </c>
      <c r="R4" s="72" t="s">
        <v>675</v>
      </c>
    </row>
    <row r="5" spans="1:18" s="23" customFormat="1" ht="1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</row>
    <row r="6" spans="1:18" ht="25.5" customHeight="1">
      <c r="A6" s="34">
        <v>1</v>
      </c>
      <c r="B6" s="30" t="s">
        <v>368</v>
      </c>
      <c r="C6" s="16">
        <f>'436'!F31</f>
        <v>350</v>
      </c>
      <c r="D6" s="16">
        <f>'436'!G31</f>
        <v>179.1</v>
      </c>
      <c r="E6" s="16">
        <v>115.01</v>
      </c>
      <c r="F6" s="66">
        <v>25</v>
      </c>
      <c r="G6" s="66">
        <v>5</v>
      </c>
      <c r="H6" s="66">
        <v>1</v>
      </c>
      <c r="I6" s="66"/>
      <c r="J6" s="66">
        <f>G6+H6+I6</f>
        <v>6</v>
      </c>
      <c r="K6" s="66">
        <f>F6-J6</f>
        <v>19</v>
      </c>
      <c r="L6" s="34">
        <v>15</v>
      </c>
      <c r="M6" s="34"/>
      <c r="N6" s="67">
        <v>4</v>
      </c>
      <c r="O6" s="66">
        <v>5</v>
      </c>
      <c r="P6" s="66">
        <v>14</v>
      </c>
      <c r="Q6" s="66">
        <v>4</v>
      </c>
      <c r="R6" s="66">
        <v>15</v>
      </c>
    </row>
    <row r="7" spans="1:18" ht="25.5" customHeight="1">
      <c r="A7" s="34">
        <f>A6+1</f>
        <v>2</v>
      </c>
      <c r="B7" s="30" t="s">
        <v>665</v>
      </c>
      <c r="C7" s="16">
        <f>'436'!F58</f>
        <v>350</v>
      </c>
      <c r="D7" s="7">
        <f>'436'!G58</f>
        <v>257.05</v>
      </c>
      <c r="E7" s="7">
        <v>35.15999999999999</v>
      </c>
      <c r="F7" s="66">
        <v>25</v>
      </c>
      <c r="G7" s="68"/>
      <c r="H7" s="68">
        <v>4</v>
      </c>
      <c r="I7" s="68"/>
      <c r="J7" s="66">
        <f aca="true" t="shared" si="0" ref="J7:J18">G7+H7+I7</f>
        <v>4</v>
      </c>
      <c r="K7" s="66">
        <f aca="true" t="shared" si="1" ref="K7:K18">F7-J7</f>
        <v>21</v>
      </c>
      <c r="L7" s="34">
        <v>20</v>
      </c>
      <c r="M7" s="34"/>
      <c r="N7" s="67">
        <v>1</v>
      </c>
      <c r="O7" s="68">
        <v>4</v>
      </c>
      <c r="P7" s="68">
        <v>17</v>
      </c>
      <c r="Q7" s="68">
        <v>14</v>
      </c>
      <c r="R7" s="68">
        <v>7</v>
      </c>
    </row>
    <row r="8" spans="1:18" s="2" customFormat="1" ht="25.5" customHeight="1">
      <c r="A8" s="5">
        <v>3</v>
      </c>
      <c r="B8" s="6" t="s">
        <v>370</v>
      </c>
      <c r="C8" s="7">
        <f>'436'!F85</f>
        <v>154</v>
      </c>
      <c r="D8" s="7">
        <f>'436'!G85</f>
        <v>39.900000000000006</v>
      </c>
      <c r="E8" s="7">
        <v>46.02</v>
      </c>
      <c r="F8" s="68">
        <v>25</v>
      </c>
      <c r="G8" s="68">
        <v>14</v>
      </c>
      <c r="H8" s="68">
        <v>5</v>
      </c>
      <c r="I8" s="68"/>
      <c r="J8" s="68">
        <f t="shared" si="0"/>
        <v>19</v>
      </c>
      <c r="K8" s="68">
        <f t="shared" si="1"/>
        <v>6</v>
      </c>
      <c r="L8" s="5">
        <v>4</v>
      </c>
      <c r="M8" s="5">
        <v>1</v>
      </c>
      <c r="N8" s="69">
        <v>1</v>
      </c>
      <c r="O8" s="68">
        <v>1</v>
      </c>
      <c r="P8" s="68">
        <v>5</v>
      </c>
      <c r="Q8" s="68">
        <v>1</v>
      </c>
      <c r="R8" s="68">
        <v>5</v>
      </c>
    </row>
    <row r="9" spans="1:18" ht="25.5" customHeight="1">
      <c r="A9" s="34">
        <v>4</v>
      </c>
      <c r="B9" s="30" t="s">
        <v>371</v>
      </c>
      <c r="C9" s="16">
        <f>'436'!F112</f>
        <v>336</v>
      </c>
      <c r="D9" s="16">
        <f>'436'!G112</f>
        <v>135.48000000000002</v>
      </c>
      <c r="E9" s="16">
        <v>168.47</v>
      </c>
      <c r="F9" s="66">
        <v>25</v>
      </c>
      <c r="G9" s="66">
        <v>1</v>
      </c>
      <c r="H9" s="66">
        <v>1</v>
      </c>
      <c r="I9" s="66"/>
      <c r="J9" s="66">
        <f t="shared" si="0"/>
        <v>2</v>
      </c>
      <c r="K9" s="66">
        <f t="shared" si="1"/>
        <v>23</v>
      </c>
      <c r="L9" s="34">
        <v>10</v>
      </c>
      <c r="M9" s="34">
        <v>3</v>
      </c>
      <c r="N9" s="67">
        <v>10</v>
      </c>
      <c r="O9" s="66"/>
      <c r="P9" s="66">
        <v>23</v>
      </c>
      <c r="Q9" s="66"/>
      <c r="R9" s="66">
        <v>23</v>
      </c>
    </row>
    <row r="10" spans="1:18" ht="25.5" customHeight="1">
      <c r="A10" s="34">
        <v>5</v>
      </c>
      <c r="B10" s="30" t="s">
        <v>372</v>
      </c>
      <c r="C10" s="16">
        <f>'436'!F139</f>
        <v>182</v>
      </c>
      <c r="D10" s="16">
        <f>'436'!G139</f>
        <v>44.05</v>
      </c>
      <c r="E10" s="16">
        <v>124.81</v>
      </c>
      <c r="F10" s="66">
        <v>25</v>
      </c>
      <c r="G10" s="66">
        <v>12</v>
      </c>
      <c r="H10" s="66">
        <v>1</v>
      </c>
      <c r="I10" s="66"/>
      <c r="J10" s="66">
        <f t="shared" si="0"/>
        <v>13</v>
      </c>
      <c r="K10" s="66">
        <f t="shared" si="1"/>
        <v>12</v>
      </c>
      <c r="L10" s="34">
        <v>3</v>
      </c>
      <c r="M10" s="34">
        <v>1</v>
      </c>
      <c r="N10" s="67">
        <v>8</v>
      </c>
      <c r="O10" s="66"/>
      <c r="P10" s="66">
        <v>12</v>
      </c>
      <c r="Q10" s="66"/>
      <c r="R10" s="66">
        <v>12</v>
      </c>
    </row>
    <row r="11" spans="1:18" ht="25.5" customHeight="1">
      <c r="A11" s="34">
        <v>6</v>
      </c>
      <c r="B11" s="30" t="s">
        <v>666</v>
      </c>
      <c r="C11" s="16">
        <f>'436'!F156</f>
        <v>210</v>
      </c>
      <c r="D11" s="16">
        <f>'436'!G156</f>
        <v>105.46</v>
      </c>
      <c r="E11" s="16">
        <v>101.37</v>
      </c>
      <c r="F11" s="66">
        <v>15</v>
      </c>
      <c r="G11" s="66"/>
      <c r="H11" s="66">
        <v>3</v>
      </c>
      <c r="I11" s="66"/>
      <c r="J11" s="66">
        <f t="shared" si="0"/>
        <v>3</v>
      </c>
      <c r="K11" s="66">
        <f t="shared" si="1"/>
        <v>12</v>
      </c>
      <c r="L11" s="34">
        <v>7</v>
      </c>
      <c r="M11" s="34">
        <v>2</v>
      </c>
      <c r="N11" s="67">
        <v>3</v>
      </c>
      <c r="O11" s="66">
        <v>4</v>
      </c>
      <c r="P11" s="66">
        <v>8</v>
      </c>
      <c r="Q11" s="66">
        <v>1</v>
      </c>
      <c r="R11" s="66">
        <v>11</v>
      </c>
    </row>
    <row r="12" spans="1:18" ht="25.5" customHeight="1">
      <c r="A12" s="34">
        <v>7</v>
      </c>
      <c r="B12" s="30" t="s">
        <v>374</v>
      </c>
      <c r="C12" s="16">
        <f>'436'!F173</f>
        <v>0</v>
      </c>
      <c r="D12" s="16">
        <f>'436'!G173</f>
        <v>0</v>
      </c>
      <c r="E12" s="34"/>
      <c r="F12" s="66">
        <v>15</v>
      </c>
      <c r="G12" s="66">
        <v>15</v>
      </c>
      <c r="H12" s="66"/>
      <c r="I12" s="66"/>
      <c r="J12" s="66">
        <f t="shared" si="0"/>
        <v>15</v>
      </c>
      <c r="K12" s="66">
        <f t="shared" si="1"/>
        <v>0</v>
      </c>
      <c r="L12" s="34"/>
      <c r="M12" s="34"/>
      <c r="N12" s="67"/>
      <c r="O12" s="66"/>
      <c r="P12" s="66"/>
      <c r="Q12" s="66"/>
      <c r="R12" s="66"/>
    </row>
    <row r="13" spans="1:18" ht="25.5" customHeight="1">
      <c r="A13" s="34">
        <v>8</v>
      </c>
      <c r="B13" s="30" t="s">
        <v>375</v>
      </c>
      <c r="C13" s="16">
        <f>'436'!F189</f>
        <v>196</v>
      </c>
      <c r="D13" s="16">
        <f>'436'!G189</f>
        <v>8.28</v>
      </c>
      <c r="E13" s="16">
        <v>56</v>
      </c>
      <c r="F13" s="66">
        <v>14</v>
      </c>
      <c r="G13" s="66"/>
      <c r="H13" s="66">
        <v>9</v>
      </c>
      <c r="I13" s="66"/>
      <c r="J13" s="66">
        <f t="shared" si="0"/>
        <v>9</v>
      </c>
      <c r="K13" s="66">
        <f t="shared" si="1"/>
        <v>5</v>
      </c>
      <c r="L13" s="34"/>
      <c r="M13" s="34">
        <v>1</v>
      </c>
      <c r="N13" s="67">
        <v>4</v>
      </c>
      <c r="O13" s="66"/>
      <c r="P13" s="66">
        <v>5</v>
      </c>
      <c r="Q13" s="66"/>
      <c r="R13" s="66">
        <v>5</v>
      </c>
    </row>
    <row r="14" spans="1:18" ht="25.5" customHeight="1">
      <c r="A14" s="34">
        <v>9</v>
      </c>
      <c r="B14" s="30" t="s">
        <v>376</v>
      </c>
      <c r="C14" s="16">
        <f>'436'!F216</f>
        <v>350</v>
      </c>
      <c r="D14" s="16">
        <f>'436'!G216</f>
        <v>188.27087999999995</v>
      </c>
      <c r="E14" s="16">
        <v>134.75865000000002</v>
      </c>
      <c r="F14" s="66">
        <v>25</v>
      </c>
      <c r="G14" s="66"/>
      <c r="H14" s="66">
        <v>1</v>
      </c>
      <c r="I14" s="66"/>
      <c r="J14" s="66">
        <f t="shared" si="0"/>
        <v>1</v>
      </c>
      <c r="K14" s="66">
        <f t="shared" si="1"/>
        <v>24</v>
      </c>
      <c r="L14" s="34">
        <v>18</v>
      </c>
      <c r="M14" s="34"/>
      <c r="N14" s="67">
        <v>6</v>
      </c>
      <c r="O14" s="66">
        <v>10</v>
      </c>
      <c r="P14" s="66">
        <v>14</v>
      </c>
      <c r="Q14" s="66">
        <v>9</v>
      </c>
      <c r="R14" s="66">
        <v>15</v>
      </c>
    </row>
    <row r="15" spans="1:18" ht="25.5" customHeight="1">
      <c r="A15" s="34">
        <v>10</v>
      </c>
      <c r="B15" s="30" t="s">
        <v>377</v>
      </c>
      <c r="C15" s="16">
        <f>'436'!F232</f>
        <v>171</v>
      </c>
      <c r="D15" s="16">
        <f>'436'!G232</f>
        <v>91.81000000000002</v>
      </c>
      <c r="E15" s="16">
        <v>37.71</v>
      </c>
      <c r="F15" s="66">
        <v>14</v>
      </c>
      <c r="G15" s="66"/>
      <c r="H15" s="66">
        <v>3</v>
      </c>
      <c r="I15" s="66"/>
      <c r="J15" s="66">
        <f t="shared" si="0"/>
        <v>3</v>
      </c>
      <c r="K15" s="66">
        <f t="shared" si="1"/>
        <v>11</v>
      </c>
      <c r="L15" s="34">
        <v>9</v>
      </c>
      <c r="M15" s="34"/>
      <c r="N15" s="67">
        <v>2</v>
      </c>
      <c r="O15" s="66">
        <v>6</v>
      </c>
      <c r="P15" s="66">
        <v>5</v>
      </c>
      <c r="Q15" s="66">
        <v>6</v>
      </c>
      <c r="R15" s="66">
        <v>5</v>
      </c>
    </row>
    <row r="16" spans="1:18" ht="25.5" customHeight="1">
      <c r="A16" s="34">
        <v>11</v>
      </c>
      <c r="B16" s="30" t="s">
        <v>667</v>
      </c>
      <c r="C16" s="16">
        <f>'436'!F247</f>
        <v>182</v>
      </c>
      <c r="D16" s="16">
        <f>'436'!G247</f>
        <v>137.64999999999998</v>
      </c>
      <c r="E16" s="16">
        <v>10.85</v>
      </c>
      <c r="F16" s="66">
        <v>13</v>
      </c>
      <c r="G16" s="66"/>
      <c r="H16" s="66">
        <v>1</v>
      </c>
      <c r="I16" s="66"/>
      <c r="J16" s="66">
        <f t="shared" si="0"/>
        <v>1</v>
      </c>
      <c r="K16" s="66">
        <f t="shared" si="1"/>
        <v>12</v>
      </c>
      <c r="L16" s="34">
        <v>11</v>
      </c>
      <c r="M16" s="34"/>
      <c r="N16" s="67">
        <v>1</v>
      </c>
      <c r="O16" s="66">
        <v>11</v>
      </c>
      <c r="P16" s="66">
        <v>1</v>
      </c>
      <c r="Q16" s="66">
        <v>11</v>
      </c>
      <c r="R16" s="66">
        <v>1</v>
      </c>
    </row>
    <row r="17" spans="1:18" ht="25.5" customHeight="1">
      <c r="A17" s="34">
        <v>12</v>
      </c>
      <c r="B17" s="30" t="s">
        <v>379</v>
      </c>
      <c r="C17" s="16">
        <f>'436'!F274</f>
        <v>350</v>
      </c>
      <c r="D17" s="16">
        <f>'436'!G274</f>
        <v>142.94000000000003</v>
      </c>
      <c r="E17" s="16">
        <v>206.87999999999997</v>
      </c>
      <c r="F17" s="66">
        <v>25</v>
      </c>
      <c r="G17" s="66"/>
      <c r="H17" s="66">
        <v>1</v>
      </c>
      <c r="I17" s="66"/>
      <c r="J17" s="66">
        <f t="shared" si="0"/>
        <v>1</v>
      </c>
      <c r="K17" s="66">
        <f t="shared" si="1"/>
        <v>24</v>
      </c>
      <c r="L17" s="34">
        <v>10</v>
      </c>
      <c r="M17" s="34">
        <v>2</v>
      </c>
      <c r="N17" s="67">
        <v>12</v>
      </c>
      <c r="O17" s="66">
        <v>4</v>
      </c>
      <c r="P17" s="66">
        <v>20</v>
      </c>
      <c r="Q17" s="66">
        <v>6</v>
      </c>
      <c r="R17" s="66">
        <v>18</v>
      </c>
    </row>
    <row r="18" spans="1:18" ht="25.5" customHeight="1">
      <c r="A18" s="34">
        <v>13</v>
      </c>
      <c r="B18" s="30" t="s">
        <v>380</v>
      </c>
      <c r="C18" s="16">
        <f>'436'!F301</f>
        <v>350</v>
      </c>
      <c r="D18" s="16">
        <f>'436'!G301</f>
        <v>184.88999999999996</v>
      </c>
      <c r="E18" s="16">
        <v>185.66000000000003</v>
      </c>
      <c r="F18" s="66">
        <v>25</v>
      </c>
      <c r="G18" s="66"/>
      <c r="H18" s="66"/>
      <c r="I18" s="66"/>
      <c r="J18" s="66">
        <f t="shared" si="0"/>
        <v>0</v>
      </c>
      <c r="K18" s="66">
        <f t="shared" si="1"/>
        <v>25</v>
      </c>
      <c r="L18" s="34">
        <v>13</v>
      </c>
      <c r="M18" s="34"/>
      <c r="N18" s="67">
        <v>12</v>
      </c>
      <c r="O18" s="66">
        <v>2</v>
      </c>
      <c r="P18" s="66">
        <v>23</v>
      </c>
      <c r="Q18" s="66">
        <v>3</v>
      </c>
      <c r="R18" s="66">
        <v>22</v>
      </c>
    </row>
    <row r="19" spans="1:18" s="19" customFormat="1" ht="25.5" customHeight="1">
      <c r="A19" s="73"/>
      <c r="B19" s="73" t="s">
        <v>39</v>
      </c>
      <c r="C19" s="17">
        <f aca="true" t="shared" si="2" ref="C19:R19">SUM(C6:C18)</f>
        <v>3181</v>
      </c>
      <c r="D19" s="17">
        <f t="shared" si="2"/>
        <v>1514.8808799999997</v>
      </c>
      <c r="E19" s="17">
        <f t="shared" si="2"/>
        <v>1222.69865</v>
      </c>
      <c r="F19" s="73">
        <f t="shared" si="2"/>
        <v>271</v>
      </c>
      <c r="G19" s="73">
        <f t="shared" si="2"/>
        <v>47</v>
      </c>
      <c r="H19" s="73">
        <f t="shared" si="2"/>
        <v>30</v>
      </c>
      <c r="I19" s="73">
        <f t="shared" si="2"/>
        <v>0</v>
      </c>
      <c r="J19" s="73">
        <f t="shared" si="2"/>
        <v>77</v>
      </c>
      <c r="K19" s="73">
        <f t="shared" si="2"/>
        <v>194</v>
      </c>
      <c r="L19" s="73">
        <f t="shared" si="2"/>
        <v>120</v>
      </c>
      <c r="M19" s="73">
        <f t="shared" si="2"/>
        <v>10</v>
      </c>
      <c r="N19" s="74">
        <f t="shared" si="2"/>
        <v>64</v>
      </c>
      <c r="O19" s="73">
        <f t="shared" si="2"/>
        <v>47</v>
      </c>
      <c r="P19" s="73">
        <f t="shared" si="2"/>
        <v>147</v>
      </c>
      <c r="Q19" s="73">
        <f t="shared" si="2"/>
        <v>55</v>
      </c>
      <c r="R19" s="73">
        <f t="shared" si="2"/>
        <v>139</v>
      </c>
    </row>
    <row r="20" ht="25.5" customHeight="1"/>
    <row r="22" ht="14.25">
      <c r="C22" s="21">
        <f>C19-D24</f>
        <v>3111</v>
      </c>
    </row>
    <row r="24" ht="14.25">
      <c r="D24" s="20">
        <f>14*5</f>
        <v>70</v>
      </c>
    </row>
    <row r="25" ht="14.25">
      <c r="D25" s="20">
        <f>350-70</f>
        <v>280</v>
      </c>
    </row>
    <row r="39" spans="6:12" ht="14.25">
      <c r="F39" s="20">
        <f>121+180+51</f>
        <v>352</v>
      </c>
      <c r="L39" s="20">
        <f>101+111+46+6</f>
        <v>264</v>
      </c>
    </row>
    <row r="40" spans="6:12" ht="14.25">
      <c r="F40" s="20">
        <f>28+59</f>
        <v>87</v>
      </c>
      <c r="L40" s="20">
        <f>14+13</f>
        <v>27</v>
      </c>
    </row>
  </sheetData>
  <sheetProtection/>
  <mergeCells count="13">
    <mergeCell ref="L3:N3"/>
    <mergeCell ref="D3:D4"/>
    <mergeCell ref="E3:E4"/>
    <mergeCell ref="G3:J3"/>
    <mergeCell ref="K3:K4"/>
    <mergeCell ref="O3:P3"/>
    <mergeCell ref="Q3:R3"/>
    <mergeCell ref="A1:R1"/>
    <mergeCell ref="A2:R2"/>
    <mergeCell ref="A3:A4"/>
    <mergeCell ref="B3:B4"/>
    <mergeCell ref="C3:C4"/>
    <mergeCell ref="F3:F4"/>
  </mergeCells>
  <printOptions/>
  <pageMargins left="0.7480314960629921" right="0.4330708661417323" top="0.5118110236220472" bottom="0.5118110236220472" header="0.31496062992125984" footer="0.31496062992125984"/>
  <pageSetup horizontalDpi="600" verticalDpi="600" orientation="landscape" paperSize="5" r:id="rId1"/>
  <headerFooter>
    <oddFooter>&amp;L&amp;6&amp;Z&amp;F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pane ySplit="4" topLeftCell="A30" activePane="bottomLeft" state="frozen"/>
      <selection pane="topLeft" activeCell="B2" sqref="B2:L36"/>
      <selection pane="bottomLeft" activeCell="D4" sqref="D4:D5"/>
    </sheetView>
  </sheetViews>
  <sheetFormatPr defaultColWidth="9.140625" defaultRowHeight="12.75"/>
  <cols>
    <col min="1" max="1" width="6.7109375" style="20" customWidth="1"/>
    <col min="2" max="2" width="16.421875" style="12" customWidth="1"/>
    <col min="3" max="3" width="16.00390625" style="20" customWidth="1"/>
    <col min="4" max="4" width="6.57421875" style="20" customWidth="1"/>
    <col min="5" max="5" width="9.57421875" style="20" customWidth="1"/>
    <col min="6" max="6" width="10.421875" style="20" customWidth="1"/>
    <col min="7" max="8" width="7.28125" style="20" customWidth="1"/>
    <col min="9" max="9" width="8.7109375" style="20" customWidth="1"/>
    <col min="10" max="10" width="10.57421875" style="20" customWidth="1"/>
    <col min="11" max="11" width="6.8515625" style="21" hidden="1" customWidth="1"/>
    <col min="12" max="12" width="29.140625" style="12" customWidth="1"/>
    <col min="13" max="16384" width="9.140625" style="12" customWidth="1"/>
  </cols>
  <sheetData>
    <row r="1" spans="1:12" ht="20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>
      <c r="A2" s="101" t="s">
        <v>72</v>
      </c>
      <c r="B2" s="102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6" customHeight="1"/>
    <row r="4" spans="1:12" s="23" customFormat="1" ht="12.75" customHeight="1">
      <c r="A4" s="103" t="s">
        <v>1</v>
      </c>
      <c r="B4" s="103" t="s">
        <v>2</v>
      </c>
      <c r="C4" s="103" t="s">
        <v>54</v>
      </c>
      <c r="D4" s="103" t="s">
        <v>3</v>
      </c>
      <c r="E4" s="99" t="s">
        <v>57</v>
      </c>
      <c r="F4" s="100"/>
      <c r="G4" s="100"/>
      <c r="H4" s="100"/>
      <c r="I4" s="100"/>
      <c r="J4" s="100"/>
      <c r="K4" s="104" t="s">
        <v>58</v>
      </c>
      <c r="L4" s="103" t="s">
        <v>6</v>
      </c>
    </row>
    <row r="5" spans="1:12" s="23" customFormat="1" ht="47.25" customHeight="1">
      <c r="A5" s="103"/>
      <c r="B5" s="103"/>
      <c r="C5" s="103"/>
      <c r="D5" s="103"/>
      <c r="E5" s="25" t="s">
        <v>61</v>
      </c>
      <c r="F5" s="28" t="s">
        <v>70</v>
      </c>
      <c r="G5" s="25" t="s">
        <v>66</v>
      </c>
      <c r="H5" s="28" t="s">
        <v>59</v>
      </c>
      <c r="I5" s="25" t="s">
        <v>60</v>
      </c>
      <c r="J5" s="25" t="s">
        <v>69</v>
      </c>
      <c r="K5" s="104"/>
      <c r="L5" s="103"/>
    </row>
    <row r="6" spans="1:13" ht="19.5" customHeight="1">
      <c r="A6" s="14">
        <v>1</v>
      </c>
      <c r="B6" s="15" t="s">
        <v>7</v>
      </c>
      <c r="C6" s="16">
        <v>99</v>
      </c>
      <c r="D6" s="14">
        <v>11</v>
      </c>
      <c r="E6" s="14"/>
      <c r="F6" s="14"/>
      <c r="G6" s="14"/>
      <c r="H6" s="14">
        <v>1</v>
      </c>
      <c r="I6" s="33">
        <v>8</v>
      </c>
      <c r="J6" s="33">
        <v>2</v>
      </c>
      <c r="K6" s="16" t="e">
        <f>#REF!</f>
        <v>#REF!</v>
      </c>
      <c r="L6" s="15"/>
      <c r="M6" s="32">
        <f>E6+F6+G6+H6+I6+J6</f>
        <v>11</v>
      </c>
    </row>
    <row r="7" spans="1:13" ht="19.5" customHeight="1">
      <c r="A7" s="14">
        <f>A6+1</f>
        <v>2</v>
      </c>
      <c r="B7" s="15" t="s">
        <v>8</v>
      </c>
      <c r="C7" s="16">
        <v>162</v>
      </c>
      <c r="D7" s="14">
        <v>18</v>
      </c>
      <c r="E7" s="14">
        <v>1</v>
      </c>
      <c r="F7" s="14">
        <v>4</v>
      </c>
      <c r="G7" s="14"/>
      <c r="H7" s="14"/>
      <c r="I7" s="33">
        <v>10</v>
      </c>
      <c r="J7" s="33">
        <v>3</v>
      </c>
      <c r="K7" s="16" t="e">
        <f>#REF!</f>
        <v>#REF!</v>
      </c>
      <c r="L7" s="22"/>
      <c r="M7" s="32">
        <f aca="true" t="shared" si="0" ref="M7:M28">E7+F7+G7+H7+I7+J7</f>
        <v>18</v>
      </c>
    </row>
    <row r="8" spans="1:13" ht="19.5" customHeight="1">
      <c r="A8" s="14">
        <f aca="true" t="shared" si="1" ref="A8:A27">A7+1</f>
        <v>3</v>
      </c>
      <c r="B8" s="15" t="s">
        <v>9</v>
      </c>
      <c r="C8" s="16">
        <v>9</v>
      </c>
      <c r="D8" s="14">
        <v>1</v>
      </c>
      <c r="E8" s="14"/>
      <c r="F8" s="14"/>
      <c r="G8" s="14"/>
      <c r="H8" s="14"/>
      <c r="I8" s="33"/>
      <c r="J8" s="33">
        <v>1</v>
      </c>
      <c r="K8" s="16" t="e">
        <f>#REF!</f>
        <v>#REF!</v>
      </c>
      <c r="L8" s="15"/>
      <c r="M8" s="32">
        <f t="shared" si="0"/>
        <v>1</v>
      </c>
    </row>
    <row r="9" spans="1:13" ht="19.5" customHeight="1">
      <c r="A9" s="34">
        <f t="shared" si="1"/>
        <v>4</v>
      </c>
      <c r="B9" s="15" t="s">
        <v>10</v>
      </c>
      <c r="C9" s="16">
        <v>162</v>
      </c>
      <c r="D9" s="14">
        <v>18</v>
      </c>
      <c r="E9" s="14"/>
      <c r="F9" s="14"/>
      <c r="G9" s="14"/>
      <c r="H9" s="14">
        <v>2</v>
      </c>
      <c r="I9" s="33">
        <v>12</v>
      </c>
      <c r="J9" s="33">
        <v>4</v>
      </c>
      <c r="K9" s="16" t="e">
        <f>#REF!</f>
        <v>#REF!</v>
      </c>
      <c r="L9" s="15"/>
      <c r="M9" s="32">
        <f t="shared" si="0"/>
        <v>18</v>
      </c>
    </row>
    <row r="10" spans="1:13" ht="23.25" customHeight="1">
      <c r="A10" s="34">
        <f t="shared" si="1"/>
        <v>5</v>
      </c>
      <c r="B10" s="15" t="s">
        <v>11</v>
      </c>
      <c r="C10" s="16">
        <v>126</v>
      </c>
      <c r="D10" s="14">
        <v>14</v>
      </c>
      <c r="E10" s="14"/>
      <c r="F10" s="14"/>
      <c r="G10" s="14">
        <v>1</v>
      </c>
      <c r="H10" s="14">
        <v>2</v>
      </c>
      <c r="I10" s="33">
        <v>11</v>
      </c>
      <c r="J10" s="33"/>
      <c r="K10" s="16" t="e">
        <f>#REF!</f>
        <v>#REF!</v>
      </c>
      <c r="L10" s="15"/>
      <c r="M10" s="32">
        <f t="shared" si="0"/>
        <v>14</v>
      </c>
    </row>
    <row r="11" spans="1:13" ht="42.75">
      <c r="A11" s="34">
        <f t="shared" si="1"/>
        <v>6</v>
      </c>
      <c r="B11" s="15" t="s">
        <v>12</v>
      </c>
      <c r="C11" s="16">
        <v>216</v>
      </c>
      <c r="D11" s="14">
        <v>24</v>
      </c>
      <c r="E11" s="14">
        <v>4</v>
      </c>
      <c r="F11" s="14"/>
      <c r="G11" s="14">
        <v>15</v>
      </c>
      <c r="H11" s="14">
        <v>2</v>
      </c>
      <c r="I11" s="34">
        <v>3</v>
      </c>
      <c r="J11" s="33"/>
      <c r="K11" s="16" t="e">
        <f>#REF!</f>
        <v>#REF!</v>
      </c>
      <c r="L11" s="27" t="s">
        <v>71</v>
      </c>
      <c r="M11" s="32">
        <f t="shared" si="0"/>
        <v>24</v>
      </c>
    </row>
    <row r="12" spans="1:13" ht="14.25">
      <c r="A12" s="34">
        <f t="shared" si="1"/>
        <v>7</v>
      </c>
      <c r="B12" s="15" t="s">
        <v>13</v>
      </c>
      <c r="C12" s="16">
        <v>189</v>
      </c>
      <c r="D12" s="14">
        <v>21</v>
      </c>
      <c r="E12" s="14">
        <v>5</v>
      </c>
      <c r="F12" s="14">
        <v>1</v>
      </c>
      <c r="G12" s="14">
        <v>1</v>
      </c>
      <c r="H12" s="14"/>
      <c r="I12" s="33">
        <v>9</v>
      </c>
      <c r="J12" s="33">
        <v>5</v>
      </c>
      <c r="K12" s="16" t="e">
        <f>#REF!</f>
        <v>#REF!</v>
      </c>
      <c r="L12" s="30"/>
      <c r="M12" s="32">
        <f t="shared" si="0"/>
        <v>21</v>
      </c>
    </row>
    <row r="13" spans="1:13" ht="21" customHeight="1">
      <c r="A13" s="34">
        <f t="shared" si="1"/>
        <v>8</v>
      </c>
      <c r="B13" s="15" t="s">
        <v>14</v>
      </c>
      <c r="C13" s="16">
        <v>180</v>
      </c>
      <c r="D13" s="14">
        <v>20</v>
      </c>
      <c r="E13" s="14">
        <v>8</v>
      </c>
      <c r="F13" s="14"/>
      <c r="G13" s="14"/>
      <c r="H13" s="14"/>
      <c r="I13" s="33">
        <v>12</v>
      </c>
      <c r="J13" s="33"/>
      <c r="K13" s="16" t="e">
        <f>#REF!</f>
        <v>#REF!</v>
      </c>
      <c r="L13" s="15"/>
      <c r="M13" s="32">
        <f t="shared" si="0"/>
        <v>20</v>
      </c>
    </row>
    <row r="14" spans="1:13" ht="28.5">
      <c r="A14" s="34">
        <f t="shared" si="1"/>
        <v>9</v>
      </c>
      <c r="B14" s="15" t="s">
        <v>15</v>
      </c>
      <c r="C14" s="16">
        <v>180</v>
      </c>
      <c r="D14" s="14">
        <v>20</v>
      </c>
      <c r="E14" s="14">
        <v>6</v>
      </c>
      <c r="F14" s="14"/>
      <c r="G14" s="14">
        <v>1</v>
      </c>
      <c r="H14" s="14">
        <v>1</v>
      </c>
      <c r="I14" s="33">
        <v>9</v>
      </c>
      <c r="J14" s="33">
        <v>3</v>
      </c>
      <c r="K14" s="16" t="e">
        <f>#REF!</f>
        <v>#REF!</v>
      </c>
      <c r="L14" s="22" t="s">
        <v>63</v>
      </c>
      <c r="M14" s="32">
        <f t="shared" si="0"/>
        <v>20</v>
      </c>
    </row>
    <row r="15" spans="1:13" ht="23.25" customHeight="1">
      <c r="A15" s="34">
        <f t="shared" si="1"/>
        <v>10</v>
      </c>
      <c r="B15" s="15" t="s">
        <v>16</v>
      </c>
      <c r="C15" s="16">
        <v>216</v>
      </c>
      <c r="D15" s="14">
        <v>24</v>
      </c>
      <c r="E15" s="14"/>
      <c r="F15" s="14"/>
      <c r="G15" s="14"/>
      <c r="H15" s="14"/>
      <c r="I15" s="33">
        <v>16</v>
      </c>
      <c r="J15" s="33">
        <v>8</v>
      </c>
      <c r="K15" s="16" t="e">
        <f>#REF!</f>
        <v>#REF!</v>
      </c>
      <c r="L15" s="22"/>
      <c r="M15" s="32">
        <f t="shared" si="0"/>
        <v>24</v>
      </c>
    </row>
    <row r="16" spans="1:13" ht="23.25" customHeight="1">
      <c r="A16" s="34">
        <f t="shared" si="1"/>
        <v>11</v>
      </c>
      <c r="B16" s="15" t="s">
        <v>18</v>
      </c>
      <c r="C16" s="16">
        <v>207</v>
      </c>
      <c r="D16" s="14">
        <v>23</v>
      </c>
      <c r="E16" s="14">
        <v>1</v>
      </c>
      <c r="F16" s="14"/>
      <c r="G16" s="14"/>
      <c r="H16" s="14">
        <v>1</v>
      </c>
      <c r="I16" s="33">
        <v>14</v>
      </c>
      <c r="J16" s="33">
        <v>7</v>
      </c>
      <c r="K16" s="16" t="e">
        <f>#REF!</f>
        <v>#REF!</v>
      </c>
      <c r="L16" s="15"/>
      <c r="M16" s="32">
        <f t="shared" si="0"/>
        <v>23</v>
      </c>
    </row>
    <row r="17" spans="1:13" ht="23.25" customHeight="1">
      <c r="A17" s="34">
        <f t="shared" si="1"/>
        <v>12</v>
      </c>
      <c r="B17" s="15" t="s">
        <v>17</v>
      </c>
      <c r="C17" s="16">
        <v>216</v>
      </c>
      <c r="D17" s="14">
        <v>24</v>
      </c>
      <c r="E17" s="14">
        <v>2</v>
      </c>
      <c r="F17" s="14"/>
      <c r="G17" s="14"/>
      <c r="H17" s="14">
        <v>2</v>
      </c>
      <c r="I17" s="33">
        <v>17</v>
      </c>
      <c r="J17" s="33">
        <v>3</v>
      </c>
      <c r="K17" s="16" t="e">
        <f>#REF!</f>
        <v>#REF!</v>
      </c>
      <c r="L17" s="15"/>
      <c r="M17" s="32">
        <f t="shared" si="0"/>
        <v>24</v>
      </c>
    </row>
    <row r="18" spans="1:13" ht="23.25" customHeight="1">
      <c r="A18" s="34">
        <f t="shared" si="1"/>
        <v>13</v>
      </c>
      <c r="B18" s="15" t="s">
        <v>19</v>
      </c>
      <c r="C18" s="16">
        <v>189</v>
      </c>
      <c r="D18" s="14">
        <v>21</v>
      </c>
      <c r="E18" s="14">
        <v>5</v>
      </c>
      <c r="F18" s="14"/>
      <c r="G18" s="14"/>
      <c r="H18" s="14"/>
      <c r="I18" s="33">
        <v>12</v>
      </c>
      <c r="J18" s="33">
        <v>4</v>
      </c>
      <c r="K18" s="16" t="e">
        <f>#REF!</f>
        <v>#REF!</v>
      </c>
      <c r="L18" s="15"/>
      <c r="M18" s="32">
        <f t="shared" si="0"/>
        <v>21</v>
      </c>
    </row>
    <row r="19" spans="1:13" ht="17.25" customHeight="1">
      <c r="A19" s="34">
        <f t="shared" si="1"/>
        <v>14</v>
      </c>
      <c r="B19" s="15" t="s">
        <v>20</v>
      </c>
      <c r="C19" s="16">
        <v>135</v>
      </c>
      <c r="D19" s="14">
        <v>15</v>
      </c>
      <c r="E19" s="14"/>
      <c r="F19" s="14"/>
      <c r="G19" s="14"/>
      <c r="H19" s="14"/>
      <c r="I19" s="33">
        <v>6</v>
      </c>
      <c r="J19" s="33">
        <v>9</v>
      </c>
      <c r="K19" s="16" t="e">
        <f>#REF!</f>
        <v>#REF!</v>
      </c>
      <c r="L19" s="15"/>
      <c r="M19" s="32">
        <f t="shared" si="0"/>
        <v>15</v>
      </c>
    </row>
    <row r="20" spans="1:13" ht="57">
      <c r="A20" s="34">
        <f t="shared" si="1"/>
        <v>15</v>
      </c>
      <c r="B20" s="15" t="s">
        <v>21</v>
      </c>
      <c r="C20" s="16">
        <v>162</v>
      </c>
      <c r="D20" s="14">
        <v>18</v>
      </c>
      <c r="E20" s="14"/>
      <c r="F20" s="14">
        <v>1</v>
      </c>
      <c r="G20" s="14"/>
      <c r="H20" s="14">
        <v>1</v>
      </c>
      <c r="I20" s="33">
        <v>13</v>
      </c>
      <c r="J20" s="33">
        <v>3</v>
      </c>
      <c r="K20" s="16" t="e">
        <f>#REF!</f>
        <v>#REF!</v>
      </c>
      <c r="L20" s="24" t="s">
        <v>67</v>
      </c>
      <c r="M20" s="32">
        <f t="shared" si="0"/>
        <v>18</v>
      </c>
    </row>
    <row r="21" spans="1:13" ht="17.25" customHeight="1">
      <c r="A21" s="34">
        <f t="shared" si="1"/>
        <v>16</v>
      </c>
      <c r="B21" s="15" t="s">
        <v>28</v>
      </c>
      <c r="C21" s="16">
        <v>189</v>
      </c>
      <c r="D21" s="14">
        <v>21</v>
      </c>
      <c r="E21" s="14"/>
      <c r="F21" s="14"/>
      <c r="G21" s="14"/>
      <c r="H21" s="14">
        <v>3</v>
      </c>
      <c r="I21" s="33">
        <v>16</v>
      </c>
      <c r="J21" s="33">
        <v>2</v>
      </c>
      <c r="K21" s="16" t="e">
        <f>#REF!</f>
        <v>#REF!</v>
      </c>
      <c r="L21" s="24" t="s">
        <v>68</v>
      </c>
      <c r="M21" s="32">
        <f t="shared" si="0"/>
        <v>21</v>
      </c>
    </row>
    <row r="22" spans="1:13" ht="17.25" customHeight="1">
      <c r="A22" s="34">
        <f t="shared" si="1"/>
        <v>17</v>
      </c>
      <c r="B22" s="15" t="s">
        <v>22</v>
      </c>
      <c r="C22" s="16">
        <v>243</v>
      </c>
      <c r="D22" s="14">
        <v>27</v>
      </c>
      <c r="E22" s="14">
        <v>1</v>
      </c>
      <c r="F22" s="14"/>
      <c r="G22" s="14">
        <v>1</v>
      </c>
      <c r="H22" s="14"/>
      <c r="I22" s="33">
        <v>17</v>
      </c>
      <c r="J22" s="33">
        <v>8</v>
      </c>
      <c r="K22" s="16" t="e">
        <f>#REF!</f>
        <v>#REF!</v>
      </c>
      <c r="L22" s="22" t="s">
        <v>64</v>
      </c>
      <c r="M22" s="32">
        <f t="shared" si="0"/>
        <v>27</v>
      </c>
    </row>
    <row r="23" spans="1:13" ht="17.25" customHeight="1">
      <c r="A23" s="34">
        <f t="shared" si="1"/>
        <v>18</v>
      </c>
      <c r="B23" s="15" t="s">
        <v>23</v>
      </c>
      <c r="C23" s="16">
        <v>189</v>
      </c>
      <c r="D23" s="14">
        <v>21</v>
      </c>
      <c r="E23" s="14"/>
      <c r="F23" s="14"/>
      <c r="G23" s="14"/>
      <c r="H23" s="14"/>
      <c r="I23" s="33">
        <v>7</v>
      </c>
      <c r="J23" s="33">
        <v>14</v>
      </c>
      <c r="K23" s="16" t="e">
        <f>#REF!</f>
        <v>#REF!</v>
      </c>
      <c r="L23" s="15"/>
      <c r="M23" s="32">
        <f t="shared" si="0"/>
        <v>21</v>
      </c>
    </row>
    <row r="24" spans="1:13" ht="17.25" customHeight="1">
      <c r="A24" s="34">
        <f t="shared" si="1"/>
        <v>19</v>
      </c>
      <c r="B24" s="15" t="s">
        <v>26</v>
      </c>
      <c r="C24" s="16">
        <v>27</v>
      </c>
      <c r="D24" s="14">
        <v>3</v>
      </c>
      <c r="E24" s="14"/>
      <c r="F24" s="14"/>
      <c r="G24" s="14"/>
      <c r="H24" s="14"/>
      <c r="I24" s="33"/>
      <c r="J24" s="33">
        <v>3</v>
      </c>
      <c r="K24" s="16" t="e">
        <f>#REF!</f>
        <v>#REF!</v>
      </c>
      <c r="L24" s="15"/>
      <c r="M24" s="32">
        <f t="shared" si="0"/>
        <v>3</v>
      </c>
    </row>
    <row r="25" spans="1:13" ht="17.25" customHeight="1">
      <c r="A25" s="34">
        <f t="shared" si="1"/>
        <v>20</v>
      </c>
      <c r="B25" s="15" t="s">
        <v>27</v>
      </c>
      <c r="C25" s="16">
        <v>63</v>
      </c>
      <c r="D25" s="14">
        <v>7</v>
      </c>
      <c r="E25" s="14"/>
      <c r="F25" s="14">
        <v>6</v>
      </c>
      <c r="G25" s="14"/>
      <c r="H25" s="14"/>
      <c r="I25" s="33">
        <v>1</v>
      </c>
      <c r="J25" s="33"/>
      <c r="K25" s="16" t="e">
        <f>#REF!</f>
        <v>#REF!</v>
      </c>
      <c r="L25" s="15" t="s">
        <v>62</v>
      </c>
      <c r="M25" s="32">
        <f t="shared" si="0"/>
        <v>7</v>
      </c>
    </row>
    <row r="26" spans="1:13" ht="17.25" customHeight="1">
      <c r="A26" s="34">
        <f t="shared" si="1"/>
        <v>21</v>
      </c>
      <c r="B26" s="15" t="s">
        <v>25</v>
      </c>
      <c r="C26" s="16">
        <v>45</v>
      </c>
      <c r="D26" s="14">
        <v>5</v>
      </c>
      <c r="E26" s="14">
        <v>1</v>
      </c>
      <c r="F26" s="14"/>
      <c r="G26" s="14"/>
      <c r="H26" s="14"/>
      <c r="I26" s="33">
        <v>2</v>
      </c>
      <c r="J26" s="33">
        <v>2</v>
      </c>
      <c r="K26" s="16" t="e">
        <f>#REF!</f>
        <v>#REF!</v>
      </c>
      <c r="L26" s="22"/>
      <c r="M26" s="32">
        <f t="shared" si="0"/>
        <v>5</v>
      </c>
    </row>
    <row r="27" spans="1:13" ht="17.25" customHeight="1">
      <c r="A27" s="34">
        <f t="shared" si="1"/>
        <v>22</v>
      </c>
      <c r="B27" s="15" t="s">
        <v>24</v>
      </c>
      <c r="C27" s="16">
        <v>90</v>
      </c>
      <c r="D27" s="14">
        <v>10</v>
      </c>
      <c r="E27" s="14">
        <v>1</v>
      </c>
      <c r="F27" s="14">
        <v>1</v>
      </c>
      <c r="G27" s="14"/>
      <c r="H27" s="14"/>
      <c r="I27" s="33">
        <v>5</v>
      </c>
      <c r="J27" s="33">
        <v>3</v>
      </c>
      <c r="K27" s="16" t="e">
        <f>#REF!</f>
        <v>#REF!</v>
      </c>
      <c r="L27" s="22" t="s">
        <v>65</v>
      </c>
      <c r="M27" s="32">
        <f t="shared" si="0"/>
        <v>10</v>
      </c>
    </row>
    <row r="28" spans="1:13" s="19" customFormat="1" ht="15">
      <c r="A28" s="13"/>
      <c r="B28" s="13" t="s">
        <v>39</v>
      </c>
      <c r="C28" s="17">
        <f aca="true" t="shared" si="2" ref="C28:K28">SUM(C6:C27)</f>
        <v>3294</v>
      </c>
      <c r="D28" s="13">
        <f t="shared" si="2"/>
        <v>366</v>
      </c>
      <c r="E28" s="13">
        <f t="shared" si="2"/>
        <v>35</v>
      </c>
      <c r="F28" s="29">
        <f t="shared" si="2"/>
        <v>13</v>
      </c>
      <c r="G28" s="26">
        <f t="shared" si="2"/>
        <v>19</v>
      </c>
      <c r="H28" s="31">
        <f t="shared" si="2"/>
        <v>15</v>
      </c>
      <c r="I28" s="26">
        <f t="shared" si="2"/>
        <v>200</v>
      </c>
      <c r="J28" s="26">
        <f t="shared" si="2"/>
        <v>84</v>
      </c>
      <c r="K28" s="17" t="e">
        <f t="shared" si="2"/>
        <v>#REF!</v>
      </c>
      <c r="L28" s="18"/>
      <c r="M28" s="32">
        <f t="shared" si="0"/>
        <v>366</v>
      </c>
    </row>
  </sheetData>
  <sheetProtection/>
  <mergeCells count="9">
    <mergeCell ref="E4:J4"/>
    <mergeCell ref="A2:L2"/>
    <mergeCell ref="A1:L1"/>
    <mergeCell ref="L4:L5"/>
    <mergeCell ref="A4:A5"/>
    <mergeCell ref="B4:B5"/>
    <mergeCell ref="C4:C5"/>
    <mergeCell ref="D4:D5"/>
    <mergeCell ref="K4:K5"/>
  </mergeCells>
  <printOptions/>
  <pageMargins left="0.95" right="0.7" top="0.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302"/>
  <sheetViews>
    <sheetView tabSelected="1" view="pageBreakPreview" zoomScale="85" zoomScaleSheetLayoutView="85" zoomScalePageLayoutView="0" workbookViewId="0" topLeftCell="A1">
      <pane ySplit="4" topLeftCell="A38" activePane="bottomLeft" state="frozen"/>
      <selection pane="topLeft" activeCell="B3" sqref="B3:L35"/>
      <selection pane="bottomLeft" activeCell="R230" sqref="R230"/>
    </sheetView>
  </sheetViews>
  <sheetFormatPr defaultColWidth="9.140625" defaultRowHeight="12.75"/>
  <cols>
    <col min="1" max="1" width="6.28125" style="4" customWidth="1"/>
    <col min="2" max="2" width="9.7109375" style="4" customWidth="1"/>
    <col min="3" max="3" width="17.28125" style="45" customWidth="1"/>
    <col min="4" max="4" width="21.57421875" style="2" customWidth="1"/>
    <col min="5" max="5" width="14.140625" style="4" customWidth="1"/>
    <col min="6" max="6" width="12.00390625" style="37" customWidth="1"/>
    <col min="7" max="7" width="13.57421875" style="4" customWidth="1"/>
    <col min="8" max="8" width="19.421875" style="2" customWidth="1"/>
    <col min="9" max="9" width="13.140625" style="4" customWidth="1"/>
    <col min="10" max="10" width="28.00390625" style="4" customWidth="1"/>
    <col min="11" max="11" width="53.8515625" style="4" hidden="1" customWidth="1"/>
    <col min="12" max="12" width="14.28125" style="4" customWidth="1"/>
    <col min="13" max="16384" width="9.140625" style="2" customWidth="1"/>
  </cols>
  <sheetData>
    <row r="1" spans="1:12" ht="35.2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4" customFormat="1" ht="36" customHeight="1">
      <c r="A2" s="116" t="s">
        <v>53</v>
      </c>
      <c r="B2" s="109" t="s">
        <v>267</v>
      </c>
      <c r="C2" s="117" t="s">
        <v>268</v>
      </c>
      <c r="D2" s="109" t="s">
        <v>269</v>
      </c>
      <c r="E2" s="113" t="s">
        <v>270</v>
      </c>
      <c r="F2" s="110" t="s">
        <v>271</v>
      </c>
      <c r="G2" s="112"/>
      <c r="H2" s="109" t="s">
        <v>273</v>
      </c>
      <c r="I2" s="110" t="s">
        <v>274</v>
      </c>
      <c r="J2" s="111"/>
      <c r="K2" s="111"/>
      <c r="L2" s="112"/>
    </row>
    <row r="3" spans="1:12" s="4" customFormat="1" ht="60">
      <c r="A3" s="116"/>
      <c r="B3" s="109"/>
      <c r="C3" s="117"/>
      <c r="D3" s="109"/>
      <c r="E3" s="114"/>
      <c r="F3" s="48" t="s">
        <v>550</v>
      </c>
      <c r="G3" s="48" t="s">
        <v>272</v>
      </c>
      <c r="H3" s="109"/>
      <c r="I3" s="48" t="s">
        <v>275</v>
      </c>
      <c r="J3" s="48" t="s">
        <v>276</v>
      </c>
      <c r="K3" s="48"/>
      <c r="L3" s="48" t="s">
        <v>277</v>
      </c>
    </row>
    <row r="4" spans="1:12" s="4" customFormat="1" ht="24" customHeight="1">
      <c r="A4" s="1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/>
      <c r="L4" s="39">
        <v>11</v>
      </c>
    </row>
    <row r="5" spans="1:12" ht="24.75" customHeight="1">
      <c r="A5" s="105" t="s">
        <v>41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28.5">
      <c r="A6" s="5">
        <v>1</v>
      </c>
      <c r="B6" s="5" t="s">
        <v>368</v>
      </c>
      <c r="C6" s="51" t="s">
        <v>551</v>
      </c>
      <c r="D6" s="51" t="s">
        <v>552</v>
      </c>
      <c r="E6" s="5" t="s">
        <v>381</v>
      </c>
      <c r="F6" s="7">
        <v>14</v>
      </c>
      <c r="G6" s="7">
        <v>10.7</v>
      </c>
      <c r="H6" s="51" t="s">
        <v>439</v>
      </c>
      <c r="I6" s="5" t="s">
        <v>584</v>
      </c>
      <c r="J6" s="65"/>
      <c r="K6" s="7" t="s">
        <v>638</v>
      </c>
      <c r="L6" s="5"/>
    </row>
    <row r="7" spans="1:12" ht="27" customHeight="1">
      <c r="A7" s="5">
        <v>2</v>
      </c>
      <c r="B7" s="5" t="s">
        <v>83</v>
      </c>
      <c r="C7" s="51" t="s">
        <v>573</v>
      </c>
      <c r="D7" s="51" t="s">
        <v>553</v>
      </c>
      <c r="E7" s="5" t="s">
        <v>381</v>
      </c>
      <c r="F7" s="7">
        <v>14</v>
      </c>
      <c r="G7" s="7">
        <v>10.5</v>
      </c>
      <c r="H7" s="51" t="s">
        <v>440</v>
      </c>
      <c r="I7" s="5" t="s">
        <v>584</v>
      </c>
      <c r="J7" s="65"/>
      <c r="K7" s="7" t="s">
        <v>638</v>
      </c>
      <c r="L7" s="5"/>
    </row>
    <row r="8" spans="1:12" ht="27" customHeight="1">
      <c r="A8" s="5">
        <v>3</v>
      </c>
      <c r="B8" s="5" t="s">
        <v>83</v>
      </c>
      <c r="C8" s="51" t="s">
        <v>570</v>
      </c>
      <c r="D8" s="51" t="s">
        <v>554</v>
      </c>
      <c r="E8" s="5" t="s">
        <v>381</v>
      </c>
      <c r="F8" s="7">
        <v>14</v>
      </c>
      <c r="G8" s="7">
        <v>10.12</v>
      </c>
      <c r="H8" s="51" t="s">
        <v>439</v>
      </c>
      <c r="I8" s="51" t="s">
        <v>586</v>
      </c>
      <c r="J8" s="65"/>
      <c r="K8" s="7" t="s">
        <v>638</v>
      </c>
      <c r="L8" s="5"/>
    </row>
    <row r="9" spans="1:12" ht="27" customHeight="1">
      <c r="A9" s="5">
        <v>4</v>
      </c>
      <c r="B9" s="5" t="s">
        <v>83</v>
      </c>
      <c r="C9" s="51" t="s">
        <v>563</v>
      </c>
      <c r="D9" s="51" t="s">
        <v>564</v>
      </c>
      <c r="E9" s="5" t="s">
        <v>381</v>
      </c>
      <c r="F9" s="7">
        <v>14</v>
      </c>
      <c r="G9" s="7">
        <v>12.82</v>
      </c>
      <c r="H9" s="51" t="s">
        <v>441</v>
      </c>
      <c r="I9" s="51" t="s">
        <v>584</v>
      </c>
      <c r="J9" s="65"/>
      <c r="K9" s="7" t="s">
        <v>638</v>
      </c>
      <c r="L9" s="5"/>
    </row>
    <row r="10" spans="1:12" ht="27" customHeight="1">
      <c r="A10" s="5">
        <v>5</v>
      </c>
      <c r="B10" s="5" t="s">
        <v>83</v>
      </c>
      <c r="C10" s="51" t="s">
        <v>573</v>
      </c>
      <c r="D10" s="51" t="s">
        <v>555</v>
      </c>
      <c r="E10" s="5" t="s">
        <v>381</v>
      </c>
      <c r="F10" s="7">
        <v>14</v>
      </c>
      <c r="G10" s="7">
        <v>11.24</v>
      </c>
      <c r="H10" s="51" t="s">
        <v>440</v>
      </c>
      <c r="I10" s="51" t="s">
        <v>592</v>
      </c>
      <c r="J10" s="65"/>
      <c r="K10" s="7" t="s">
        <v>638</v>
      </c>
      <c r="L10" s="5"/>
    </row>
    <row r="11" spans="1:12" ht="27" customHeight="1">
      <c r="A11" s="5">
        <v>6</v>
      </c>
      <c r="B11" s="5" t="s">
        <v>83</v>
      </c>
      <c r="C11" s="51" t="s">
        <v>562</v>
      </c>
      <c r="D11" s="51" t="s">
        <v>556</v>
      </c>
      <c r="E11" s="5" t="s">
        <v>381</v>
      </c>
      <c r="F11" s="7">
        <v>14</v>
      </c>
      <c r="G11" s="7">
        <v>12.79</v>
      </c>
      <c r="H11" s="51" t="s">
        <v>679</v>
      </c>
      <c r="I11" s="51" t="s">
        <v>593</v>
      </c>
      <c r="J11" s="65"/>
      <c r="K11" s="7" t="s">
        <v>638</v>
      </c>
      <c r="L11" s="5"/>
    </row>
    <row r="12" spans="1:12" ht="35.25" customHeight="1">
      <c r="A12" s="5">
        <v>7</v>
      </c>
      <c r="B12" s="5" t="s">
        <v>83</v>
      </c>
      <c r="C12" s="51" t="s">
        <v>565</v>
      </c>
      <c r="D12" s="51" t="s">
        <v>557</v>
      </c>
      <c r="E12" s="5" t="s">
        <v>381</v>
      </c>
      <c r="F12" s="7">
        <v>14</v>
      </c>
      <c r="G12" s="7">
        <v>9.52</v>
      </c>
      <c r="H12" s="51" t="s">
        <v>442</v>
      </c>
      <c r="I12" s="51" t="s">
        <v>594</v>
      </c>
      <c r="J12" s="65"/>
      <c r="K12" s="7" t="s">
        <v>638</v>
      </c>
      <c r="L12" s="5"/>
    </row>
    <row r="13" spans="1:12" ht="27" customHeight="1">
      <c r="A13" s="5">
        <v>8</v>
      </c>
      <c r="B13" s="5" t="s">
        <v>83</v>
      </c>
      <c r="C13" s="51" t="s">
        <v>566</v>
      </c>
      <c r="D13" s="51" t="s">
        <v>561</v>
      </c>
      <c r="E13" s="5" t="s">
        <v>381</v>
      </c>
      <c r="F13" s="7">
        <v>14</v>
      </c>
      <c r="G13" s="7">
        <v>8.77</v>
      </c>
      <c r="H13" s="51" t="s">
        <v>575</v>
      </c>
      <c r="I13" s="51" t="s">
        <v>594</v>
      </c>
      <c r="J13" s="65"/>
      <c r="K13" s="59"/>
      <c r="L13" s="5"/>
    </row>
    <row r="14" spans="1:12" ht="27" customHeight="1">
      <c r="A14" s="5">
        <v>9</v>
      </c>
      <c r="B14" s="5" t="s">
        <v>83</v>
      </c>
      <c r="C14" s="51" t="s">
        <v>567</v>
      </c>
      <c r="D14" s="51" t="s">
        <v>560</v>
      </c>
      <c r="E14" s="5" t="s">
        <v>381</v>
      </c>
      <c r="F14" s="7">
        <v>14</v>
      </c>
      <c r="G14" s="7">
        <v>8.63</v>
      </c>
      <c r="H14" s="51" t="s">
        <v>575</v>
      </c>
      <c r="I14" s="51" t="s">
        <v>658</v>
      </c>
      <c r="J14" s="65"/>
      <c r="K14" s="59"/>
      <c r="L14" s="5"/>
    </row>
    <row r="15" spans="1:12" ht="27" customHeight="1">
      <c r="A15" s="5">
        <v>10</v>
      </c>
      <c r="B15" s="5" t="s">
        <v>83</v>
      </c>
      <c r="C15" s="51" t="s">
        <v>568</v>
      </c>
      <c r="D15" s="51" t="s">
        <v>559</v>
      </c>
      <c r="E15" s="5" t="s">
        <v>381</v>
      </c>
      <c r="F15" s="7">
        <v>14</v>
      </c>
      <c r="G15" s="7">
        <v>11.38</v>
      </c>
      <c r="H15" s="51" t="s">
        <v>575</v>
      </c>
      <c r="I15" s="51" t="s">
        <v>592</v>
      </c>
      <c r="J15" s="65"/>
      <c r="K15" s="59" t="s">
        <v>639</v>
      </c>
      <c r="L15" s="5"/>
    </row>
    <row r="16" spans="1:12" ht="14.25">
      <c r="A16" s="5">
        <v>11</v>
      </c>
      <c r="B16" s="5" t="s">
        <v>83</v>
      </c>
      <c r="C16" s="51" t="s">
        <v>569</v>
      </c>
      <c r="D16" s="51" t="s">
        <v>558</v>
      </c>
      <c r="E16" s="5" t="s">
        <v>381</v>
      </c>
      <c r="F16" s="7">
        <v>14</v>
      </c>
      <c r="G16" s="7">
        <v>7.72</v>
      </c>
      <c r="H16" s="51" t="s">
        <v>442</v>
      </c>
      <c r="I16" s="51" t="s">
        <v>592</v>
      </c>
      <c r="J16" s="65"/>
      <c r="K16" s="59" t="s">
        <v>639</v>
      </c>
      <c r="L16" s="5"/>
    </row>
    <row r="17" spans="1:12" ht="25.5" customHeight="1">
      <c r="A17" s="5">
        <v>12</v>
      </c>
      <c r="B17" s="5" t="s">
        <v>368</v>
      </c>
      <c r="C17" s="51" t="s">
        <v>750</v>
      </c>
      <c r="D17" s="51" t="s">
        <v>751</v>
      </c>
      <c r="E17" s="5" t="s">
        <v>381</v>
      </c>
      <c r="F17" s="7">
        <v>14</v>
      </c>
      <c r="G17" s="7">
        <v>12.79</v>
      </c>
      <c r="H17" s="51" t="s">
        <v>752</v>
      </c>
      <c r="I17" s="5" t="s">
        <v>592</v>
      </c>
      <c r="J17" s="65"/>
      <c r="K17" s="7" t="s">
        <v>638</v>
      </c>
      <c r="L17" s="5"/>
    </row>
    <row r="18" spans="1:12" ht="27" customHeight="1">
      <c r="A18" s="5">
        <v>13</v>
      </c>
      <c r="B18" s="5" t="s">
        <v>83</v>
      </c>
      <c r="C18" s="51" t="s">
        <v>753</v>
      </c>
      <c r="D18" s="51" t="s">
        <v>754</v>
      </c>
      <c r="E18" s="5" t="s">
        <v>381</v>
      </c>
      <c r="F18" s="7">
        <v>14</v>
      </c>
      <c r="G18" s="7">
        <v>12.59</v>
      </c>
      <c r="H18" s="51" t="s">
        <v>755</v>
      </c>
      <c r="I18" s="51" t="s">
        <v>592</v>
      </c>
      <c r="J18" s="65"/>
      <c r="K18" s="7" t="s">
        <v>638</v>
      </c>
      <c r="L18" s="5"/>
    </row>
    <row r="19" spans="1:12" ht="27" customHeight="1">
      <c r="A19" s="5">
        <v>14</v>
      </c>
      <c r="B19" s="5" t="s">
        <v>83</v>
      </c>
      <c r="C19" s="51" t="s">
        <v>756</v>
      </c>
      <c r="D19" s="51" t="s">
        <v>757</v>
      </c>
      <c r="E19" s="5" t="s">
        <v>381</v>
      </c>
      <c r="F19" s="7">
        <v>14</v>
      </c>
      <c r="G19" s="7">
        <v>5.4</v>
      </c>
      <c r="H19" s="51" t="s">
        <v>758</v>
      </c>
      <c r="I19" s="51"/>
      <c r="J19" s="59" t="s">
        <v>759</v>
      </c>
      <c r="K19" s="7" t="s">
        <v>638</v>
      </c>
      <c r="L19" s="5" t="s">
        <v>688</v>
      </c>
    </row>
    <row r="20" spans="1:12" ht="27" customHeight="1">
      <c r="A20" s="5">
        <v>15</v>
      </c>
      <c r="B20" s="5" t="s">
        <v>83</v>
      </c>
      <c r="C20" s="51" t="s">
        <v>760</v>
      </c>
      <c r="D20" s="51" t="s">
        <v>761</v>
      </c>
      <c r="E20" s="5" t="s">
        <v>381</v>
      </c>
      <c r="F20" s="7">
        <v>14</v>
      </c>
      <c r="G20" s="7"/>
      <c r="H20" s="51"/>
      <c r="I20" s="51"/>
      <c r="J20" s="65" t="s">
        <v>762</v>
      </c>
      <c r="K20" s="7" t="s">
        <v>638</v>
      </c>
      <c r="L20" s="5"/>
    </row>
    <row r="21" spans="1:12" ht="27" customHeight="1">
      <c r="A21" s="5">
        <v>16</v>
      </c>
      <c r="B21" s="5" t="s">
        <v>83</v>
      </c>
      <c r="C21" s="51" t="s">
        <v>763</v>
      </c>
      <c r="D21" s="51" t="s">
        <v>764</v>
      </c>
      <c r="E21" s="5" t="s">
        <v>381</v>
      </c>
      <c r="F21" s="7">
        <v>14</v>
      </c>
      <c r="G21" s="7">
        <v>3.01</v>
      </c>
      <c r="H21" s="51" t="s">
        <v>758</v>
      </c>
      <c r="I21" s="51"/>
      <c r="J21" s="59" t="s">
        <v>595</v>
      </c>
      <c r="K21" s="7" t="s">
        <v>638</v>
      </c>
      <c r="L21" s="5" t="s">
        <v>688</v>
      </c>
    </row>
    <row r="22" spans="1:12" ht="27" customHeight="1">
      <c r="A22" s="5">
        <v>17</v>
      </c>
      <c r="B22" s="5" t="s">
        <v>83</v>
      </c>
      <c r="C22" s="51" t="s">
        <v>562</v>
      </c>
      <c r="D22" s="51" t="s">
        <v>765</v>
      </c>
      <c r="E22" s="5" t="s">
        <v>381</v>
      </c>
      <c r="F22" s="7">
        <v>14</v>
      </c>
      <c r="G22" s="7">
        <v>12.75</v>
      </c>
      <c r="H22" s="51" t="s">
        <v>766</v>
      </c>
      <c r="I22" s="51" t="s">
        <v>592</v>
      </c>
      <c r="J22" s="65"/>
      <c r="K22" s="7" t="s">
        <v>638</v>
      </c>
      <c r="L22" s="5"/>
    </row>
    <row r="23" spans="1:12" ht="27" customHeight="1">
      <c r="A23" s="5">
        <v>18</v>
      </c>
      <c r="B23" s="5" t="s">
        <v>83</v>
      </c>
      <c r="C23" s="51" t="s">
        <v>767</v>
      </c>
      <c r="D23" s="51" t="s">
        <v>768</v>
      </c>
      <c r="E23" s="5" t="s">
        <v>381</v>
      </c>
      <c r="F23" s="7">
        <v>14</v>
      </c>
      <c r="G23" s="7"/>
      <c r="H23" s="51"/>
      <c r="I23" s="51"/>
      <c r="J23" s="65" t="s">
        <v>642</v>
      </c>
      <c r="K23" s="65" t="s">
        <v>521</v>
      </c>
      <c r="L23" s="5"/>
    </row>
    <row r="24" spans="1:12" ht="27" customHeight="1">
      <c r="A24" s="5">
        <v>19</v>
      </c>
      <c r="B24" s="5" t="s">
        <v>83</v>
      </c>
      <c r="C24" s="51" t="s">
        <v>769</v>
      </c>
      <c r="D24" s="51" t="s">
        <v>770</v>
      </c>
      <c r="E24" s="5" t="s">
        <v>381</v>
      </c>
      <c r="F24" s="7">
        <v>14</v>
      </c>
      <c r="G24" s="7"/>
      <c r="H24" s="51" t="s">
        <v>771</v>
      </c>
      <c r="I24" s="51"/>
      <c r="J24" s="65" t="s">
        <v>772</v>
      </c>
      <c r="K24" s="7" t="s">
        <v>638</v>
      </c>
      <c r="L24" s="5" t="s">
        <v>681</v>
      </c>
    </row>
    <row r="25" spans="1:12" ht="27" customHeight="1">
      <c r="A25" s="5">
        <v>20</v>
      </c>
      <c r="B25" s="5" t="s">
        <v>83</v>
      </c>
      <c r="C25" s="51" t="s">
        <v>760</v>
      </c>
      <c r="D25" s="51" t="s">
        <v>773</v>
      </c>
      <c r="E25" s="5" t="s">
        <v>381</v>
      </c>
      <c r="F25" s="7">
        <v>14</v>
      </c>
      <c r="G25" s="7"/>
      <c r="H25" s="51"/>
      <c r="I25" s="51"/>
      <c r="J25" s="65" t="s">
        <v>642</v>
      </c>
      <c r="K25" s="59" t="s">
        <v>774</v>
      </c>
      <c r="L25" s="5"/>
    </row>
    <row r="26" spans="1:12" ht="21" customHeight="1">
      <c r="A26" s="5">
        <v>21</v>
      </c>
      <c r="B26" s="5" t="s">
        <v>83</v>
      </c>
      <c r="C26" s="51" t="s">
        <v>775</v>
      </c>
      <c r="D26" s="51" t="s">
        <v>776</v>
      </c>
      <c r="E26" s="5" t="s">
        <v>381</v>
      </c>
      <c r="F26" s="7">
        <v>14</v>
      </c>
      <c r="G26" s="7"/>
      <c r="H26" s="51" t="s">
        <v>777</v>
      </c>
      <c r="I26" s="51"/>
      <c r="J26" s="65" t="s">
        <v>642</v>
      </c>
      <c r="K26" s="59" t="s">
        <v>443</v>
      </c>
      <c r="L26" s="5"/>
    </row>
    <row r="27" spans="1:12" ht="27" customHeight="1">
      <c r="A27" s="5">
        <v>22</v>
      </c>
      <c r="B27" s="5" t="s">
        <v>83</v>
      </c>
      <c r="C27" s="51" t="s">
        <v>778</v>
      </c>
      <c r="D27" s="51" t="s">
        <v>779</v>
      </c>
      <c r="E27" s="5" t="s">
        <v>381</v>
      </c>
      <c r="F27" s="7">
        <v>14</v>
      </c>
      <c r="G27" s="7">
        <v>10.27</v>
      </c>
      <c r="H27" s="51" t="s">
        <v>442</v>
      </c>
      <c r="I27" s="51" t="s">
        <v>592</v>
      </c>
      <c r="J27" s="65"/>
      <c r="K27" s="59" t="s">
        <v>443</v>
      </c>
      <c r="L27" s="5"/>
    </row>
    <row r="28" spans="1:12" ht="25.5" customHeight="1">
      <c r="A28" s="5">
        <v>23</v>
      </c>
      <c r="B28" s="5" t="s">
        <v>83</v>
      </c>
      <c r="C28" s="51" t="s">
        <v>780</v>
      </c>
      <c r="D28" s="51" t="s">
        <v>781</v>
      </c>
      <c r="E28" s="5" t="s">
        <v>381</v>
      </c>
      <c r="F28" s="7">
        <v>14</v>
      </c>
      <c r="G28" s="7"/>
      <c r="H28" s="51" t="s">
        <v>777</v>
      </c>
      <c r="I28" s="51"/>
      <c r="J28" s="65" t="s">
        <v>642</v>
      </c>
      <c r="K28" s="59" t="s">
        <v>782</v>
      </c>
      <c r="L28" s="5"/>
    </row>
    <row r="29" spans="1:12" ht="27" customHeight="1">
      <c r="A29" s="5">
        <v>24</v>
      </c>
      <c r="B29" s="5" t="s">
        <v>83</v>
      </c>
      <c r="C29" s="51" t="s">
        <v>566</v>
      </c>
      <c r="D29" s="51" t="s">
        <v>783</v>
      </c>
      <c r="E29" s="5" t="s">
        <v>381</v>
      </c>
      <c r="F29" s="7">
        <v>14</v>
      </c>
      <c r="G29" s="7">
        <v>8.1</v>
      </c>
      <c r="H29" s="51" t="s">
        <v>575</v>
      </c>
      <c r="I29" s="51"/>
      <c r="J29" s="118" t="s">
        <v>680</v>
      </c>
      <c r="K29" s="59" t="s">
        <v>784</v>
      </c>
      <c r="L29" s="5" t="s">
        <v>688</v>
      </c>
    </row>
    <row r="30" spans="1:12" ht="23.25" customHeight="1">
      <c r="A30" s="5">
        <v>25</v>
      </c>
      <c r="B30" s="5" t="s">
        <v>83</v>
      </c>
      <c r="C30" s="51" t="s">
        <v>562</v>
      </c>
      <c r="D30" s="51" t="s">
        <v>785</v>
      </c>
      <c r="E30" s="5" t="s">
        <v>381</v>
      </c>
      <c r="F30" s="7">
        <v>14</v>
      </c>
      <c r="G30" s="7"/>
      <c r="H30" s="51" t="s">
        <v>777</v>
      </c>
      <c r="I30" s="51"/>
      <c r="J30" s="65" t="s">
        <v>642</v>
      </c>
      <c r="K30" s="59" t="s">
        <v>639</v>
      </c>
      <c r="L30" s="5"/>
    </row>
    <row r="31" spans="1:12" s="35" customFormat="1" ht="27" customHeight="1">
      <c r="A31" s="1"/>
      <c r="B31" s="1"/>
      <c r="C31" s="44"/>
      <c r="D31" s="8" t="s">
        <v>55</v>
      </c>
      <c r="E31" s="38"/>
      <c r="F31" s="3">
        <f>SUM(F6:F30)</f>
        <v>350</v>
      </c>
      <c r="G31" s="3">
        <f>SUM(G6:G30)</f>
        <v>179.1</v>
      </c>
      <c r="H31" s="43"/>
      <c r="I31" s="3"/>
      <c r="J31" s="1"/>
      <c r="K31" s="1"/>
      <c r="L31" s="1"/>
    </row>
    <row r="32" spans="1:12" ht="27" customHeight="1">
      <c r="A32" s="105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2" ht="27" customHeight="1">
      <c r="A33" s="5">
        <v>26</v>
      </c>
      <c r="B33" s="5" t="s">
        <v>369</v>
      </c>
      <c r="C33" s="42" t="s">
        <v>392</v>
      </c>
      <c r="D33" s="42" t="s">
        <v>391</v>
      </c>
      <c r="E33" s="5" t="s">
        <v>381</v>
      </c>
      <c r="F33" s="7">
        <v>14</v>
      </c>
      <c r="G33" s="7">
        <v>13.05</v>
      </c>
      <c r="H33" s="42" t="s">
        <v>430</v>
      </c>
      <c r="I33" s="7" t="s">
        <v>581</v>
      </c>
      <c r="J33" s="59"/>
      <c r="K33" s="59"/>
      <c r="L33" s="5"/>
    </row>
    <row r="34" spans="1:12" ht="27" customHeight="1">
      <c r="A34" s="5">
        <v>27</v>
      </c>
      <c r="B34" s="5" t="s">
        <v>83</v>
      </c>
      <c r="C34" s="42" t="s">
        <v>393</v>
      </c>
      <c r="D34" s="42" t="s">
        <v>407</v>
      </c>
      <c r="E34" s="5" t="s">
        <v>381</v>
      </c>
      <c r="F34" s="7">
        <v>14</v>
      </c>
      <c r="G34" s="7">
        <v>13</v>
      </c>
      <c r="H34" s="42" t="s">
        <v>430</v>
      </c>
      <c r="I34" s="7" t="s">
        <v>438</v>
      </c>
      <c r="J34" s="59"/>
      <c r="K34" s="59"/>
      <c r="L34" s="5"/>
    </row>
    <row r="35" spans="1:12" ht="27" customHeight="1">
      <c r="A35" s="5">
        <v>28</v>
      </c>
      <c r="B35" s="5" t="s">
        <v>83</v>
      </c>
      <c r="C35" s="42" t="s">
        <v>392</v>
      </c>
      <c r="D35" s="42" t="s">
        <v>408</v>
      </c>
      <c r="E35" s="5" t="s">
        <v>381</v>
      </c>
      <c r="F35" s="7">
        <v>14</v>
      </c>
      <c r="G35" s="7">
        <v>13</v>
      </c>
      <c r="H35" s="42" t="s">
        <v>430</v>
      </c>
      <c r="I35" s="7" t="s">
        <v>571</v>
      </c>
      <c r="J35" s="59"/>
      <c r="K35" s="59"/>
      <c r="L35" s="5"/>
    </row>
    <row r="36" spans="1:12" ht="27" customHeight="1">
      <c r="A36" s="5">
        <v>29</v>
      </c>
      <c r="B36" s="5" t="s">
        <v>83</v>
      </c>
      <c r="C36" s="42" t="s">
        <v>394</v>
      </c>
      <c r="D36" s="42" t="s">
        <v>409</v>
      </c>
      <c r="E36" s="5" t="s">
        <v>381</v>
      </c>
      <c r="F36" s="7">
        <v>14</v>
      </c>
      <c r="G36" s="7">
        <v>11.91</v>
      </c>
      <c r="H36" s="42" t="s">
        <v>430</v>
      </c>
      <c r="I36" s="7" t="s">
        <v>592</v>
      </c>
      <c r="J36" s="59"/>
      <c r="K36" s="59"/>
      <c r="L36" s="5"/>
    </row>
    <row r="37" spans="1:12" ht="27" customHeight="1">
      <c r="A37" s="5">
        <v>30</v>
      </c>
      <c r="B37" s="5" t="s">
        <v>83</v>
      </c>
      <c r="C37" s="42" t="s">
        <v>395</v>
      </c>
      <c r="D37" s="42" t="s">
        <v>410</v>
      </c>
      <c r="E37" s="5" t="s">
        <v>381</v>
      </c>
      <c r="F37" s="7">
        <v>14</v>
      </c>
      <c r="G37" s="7">
        <v>11.6</v>
      </c>
      <c r="H37" s="42" t="s">
        <v>434</v>
      </c>
      <c r="I37" s="7" t="s">
        <v>548</v>
      </c>
      <c r="J37" s="59"/>
      <c r="K37" s="59"/>
      <c r="L37" s="5"/>
    </row>
    <row r="38" spans="1:12" ht="27" customHeight="1">
      <c r="A38" s="5">
        <v>31</v>
      </c>
      <c r="B38" s="5" t="s">
        <v>83</v>
      </c>
      <c r="C38" s="42" t="s">
        <v>396</v>
      </c>
      <c r="D38" s="42" t="s">
        <v>411</v>
      </c>
      <c r="E38" s="5" t="s">
        <v>381</v>
      </c>
      <c r="F38" s="7">
        <v>14</v>
      </c>
      <c r="G38" s="7">
        <v>11.91</v>
      </c>
      <c r="H38" s="42" t="s">
        <v>435</v>
      </c>
      <c r="I38" s="7" t="s">
        <v>586</v>
      </c>
      <c r="J38" s="59"/>
      <c r="K38" s="59"/>
      <c r="L38" s="5"/>
    </row>
    <row r="39" spans="1:12" ht="27" customHeight="1">
      <c r="A39" s="5">
        <v>32</v>
      </c>
      <c r="B39" s="5" t="s">
        <v>83</v>
      </c>
      <c r="C39" s="42" t="s">
        <v>399</v>
      </c>
      <c r="D39" s="42" t="s">
        <v>412</v>
      </c>
      <c r="E39" s="5" t="s">
        <v>381</v>
      </c>
      <c r="F39" s="7">
        <v>14</v>
      </c>
      <c r="G39" s="7">
        <v>11.21</v>
      </c>
      <c r="H39" s="42" t="s">
        <v>434</v>
      </c>
      <c r="I39" s="7" t="s">
        <v>548</v>
      </c>
      <c r="J39" s="59"/>
      <c r="K39" s="59"/>
      <c r="L39" s="5"/>
    </row>
    <row r="40" spans="1:12" s="82" customFormat="1" ht="27" customHeight="1">
      <c r="A40" s="79">
        <v>33</v>
      </c>
      <c r="B40" s="79" t="s">
        <v>83</v>
      </c>
      <c r="C40" s="84" t="s">
        <v>400</v>
      </c>
      <c r="D40" s="84" t="s">
        <v>413</v>
      </c>
      <c r="E40" s="79" t="s">
        <v>381</v>
      </c>
      <c r="F40" s="80">
        <v>14</v>
      </c>
      <c r="G40" s="80">
        <v>12.64</v>
      </c>
      <c r="H40" s="84" t="s">
        <v>436</v>
      </c>
      <c r="I40" s="80" t="s">
        <v>592</v>
      </c>
      <c r="J40" s="83"/>
      <c r="K40" s="83"/>
      <c r="L40" s="79"/>
    </row>
    <row r="41" spans="1:12" ht="27" customHeight="1">
      <c r="A41" s="5">
        <v>34</v>
      </c>
      <c r="B41" s="5" t="s">
        <v>83</v>
      </c>
      <c r="C41" s="42" t="s">
        <v>401</v>
      </c>
      <c r="D41" s="42" t="s">
        <v>414</v>
      </c>
      <c r="E41" s="5" t="s">
        <v>381</v>
      </c>
      <c r="F41" s="7">
        <v>14</v>
      </c>
      <c r="G41" s="7">
        <v>12.31</v>
      </c>
      <c r="H41" s="42" t="s">
        <v>436</v>
      </c>
      <c r="I41" s="7" t="s">
        <v>592</v>
      </c>
      <c r="J41" s="59"/>
      <c r="K41" s="59"/>
      <c r="L41" s="5"/>
    </row>
    <row r="42" spans="1:12" ht="27" customHeight="1">
      <c r="A42" s="5">
        <v>35</v>
      </c>
      <c r="B42" s="5" t="s">
        <v>83</v>
      </c>
      <c r="C42" s="42" t="s">
        <v>397</v>
      </c>
      <c r="D42" s="42" t="s">
        <v>415</v>
      </c>
      <c r="E42" s="5" t="s">
        <v>381</v>
      </c>
      <c r="F42" s="7">
        <v>14</v>
      </c>
      <c r="G42" s="7">
        <v>11.76</v>
      </c>
      <c r="H42" s="42" t="s">
        <v>436</v>
      </c>
      <c r="I42" s="7" t="s">
        <v>592</v>
      </c>
      <c r="J42" s="59"/>
      <c r="K42" s="59"/>
      <c r="L42" s="5"/>
    </row>
    <row r="43" spans="1:12" s="82" customFormat="1" ht="42.75">
      <c r="A43" s="79">
        <v>36</v>
      </c>
      <c r="B43" s="79" t="s">
        <v>83</v>
      </c>
      <c r="C43" s="84" t="s">
        <v>402</v>
      </c>
      <c r="D43" s="84" t="s">
        <v>398</v>
      </c>
      <c r="E43" s="79" t="s">
        <v>381</v>
      </c>
      <c r="F43" s="80">
        <v>14</v>
      </c>
      <c r="G43" s="80">
        <v>12.79</v>
      </c>
      <c r="H43" s="84" t="s">
        <v>436</v>
      </c>
      <c r="I43" s="80" t="s">
        <v>586</v>
      </c>
      <c r="J43" s="83"/>
      <c r="K43" s="83"/>
      <c r="L43" s="79"/>
    </row>
    <row r="44" spans="1:12" ht="27" customHeight="1">
      <c r="A44" s="5">
        <v>37</v>
      </c>
      <c r="B44" s="5" t="s">
        <v>83</v>
      </c>
      <c r="C44" s="42" t="s">
        <v>403</v>
      </c>
      <c r="D44" s="42" t="s">
        <v>416</v>
      </c>
      <c r="E44" s="5" t="s">
        <v>381</v>
      </c>
      <c r="F44" s="7">
        <v>14</v>
      </c>
      <c r="G44" s="7">
        <v>12.58</v>
      </c>
      <c r="H44" s="42" t="s">
        <v>436</v>
      </c>
      <c r="I44" s="7" t="s">
        <v>592</v>
      </c>
      <c r="J44" s="59"/>
      <c r="K44" s="59"/>
      <c r="L44" s="5"/>
    </row>
    <row r="45" spans="1:12" ht="27" customHeight="1">
      <c r="A45" s="5">
        <v>38</v>
      </c>
      <c r="B45" s="5" t="s">
        <v>83</v>
      </c>
      <c r="C45" s="42" t="s">
        <v>404</v>
      </c>
      <c r="D45" s="42" t="s">
        <v>417</v>
      </c>
      <c r="E45" s="5" t="s">
        <v>381</v>
      </c>
      <c r="F45" s="7">
        <v>14</v>
      </c>
      <c r="G45" s="7">
        <v>12.41</v>
      </c>
      <c r="H45" s="42" t="s">
        <v>434</v>
      </c>
      <c r="I45" s="7" t="s">
        <v>592</v>
      </c>
      <c r="J45" s="59"/>
      <c r="K45" s="59"/>
      <c r="L45" s="5"/>
    </row>
    <row r="46" spans="1:12" ht="27" customHeight="1">
      <c r="A46" s="5">
        <v>39</v>
      </c>
      <c r="B46" s="5" t="s">
        <v>83</v>
      </c>
      <c r="C46" s="42" t="s">
        <v>402</v>
      </c>
      <c r="D46" s="42" t="s">
        <v>418</v>
      </c>
      <c r="E46" s="5" t="s">
        <v>381</v>
      </c>
      <c r="F46" s="7">
        <v>14</v>
      </c>
      <c r="G46" s="7">
        <v>12.58</v>
      </c>
      <c r="H46" s="42" t="s">
        <v>436</v>
      </c>
      <c r="I46" s="7" t="s">
        <v>592</v>
      </c>
      <c r="J46" s="59"/>
      <c r="K46" s="59"/>
      <c r="L46" s="5"/>
    </row>
    <row r="47" spans="1:12" ht="27" customHeight="1">
      <c r="A47" s="5">
        <v>40</v>
      </c>
      <c r="B47" s="5" t="s">
        <v>83</v>
      </c>
      <c r="C47" s="42" t="s">
        <v>405</v>
      </c>
      <c r="D47" s="42" t="s">
        <v>419</v>
      </c>
      <c r="E47" s="5" t="s">
        <v>381</v>
      </c>
      <c r="F47" s="7">
        <v>14</v>
      </c>
      <c r="G47" s="7">
        <v>11.15</v>
      </c>
      <c r="H47" s="42" t="s">
        <v>437</v>
      </c>
      <c r="I47" s="7" t="s">
        <v>584</v>
      </c>
      <c r="J47" s="59"/>
      <c r="K47" s="59"/>
      <c r="L47" s="5"/>
    </row>
    <row r="48" spans="1:12" ht="27" customHeight="1">
      <c r="A48" s="5">
        <v>41</v>
      </c>
      <c r="B48" s="5" t="s">
        <v>83</v>
      </c>
      <c r="C48" s="42" t="s">
        <v>401</v>
      </c>
      <c r="D48" s="42" t="s">
        <v>420</v>
      </c>
      <c r="E48" s="5" t="s">
        <v>381</v>
      </c>
      <c r="F48" s="7">
        <v>14</v>
      </c>
      <c r="G48" s="7">
        <v>11.88</v>
      </c>
      <c r="H48" s="42" t="s">
        <v>436</v>
      </c>
      <c r="I48" s="7" t="s">
        <v>584</v>
      </c>
      <c r="J48" s="59"/>
      <c r="K48" s="59"/>
      <c r="L48" s="5"/>
    </row>
    <row r="49" spans="1:12" ht="27" customHeight="1">
      <c r="A49" s="5">
        <v>42</v>
      </c>
      <c r="B49" s="5" t="s">
        <v>83</v>
      </c>
      <c r="C49" s="42" t="s">
        <v>403</v>
      </c>
      <c r="D49" s="42" t="s">
        <v>421</v>
      </c>
      <c r="E49" s="5" t="s">
        <v>381</v>
      </c>
      <c r="F49" s="7">
        <v>14</v>
      </c>
      <c r="G49" s="7">
        <v>12.59</v>
      </c>
      <c r="H49" s="42" t="s">
        <v>436</v>
      </c>
      <c r="I49" s="7" t="s">
        <v>592</v>
      </c>
      <c r="J49" s="65"/>
      <c r="K49" s="59"/>
      <c r="L49" s="5"/>
    </row>
    <row r="50" spans="1:12" ht="27" customHeight="1">
      <c r="A50" s="5">
        <v>43</v>
      </c>
      <c r="B50" s="5" t="s">
        <v>83</v>
      </c>
      <c r="C50" s="42" t="s">
        <v>406</v>
      </c>
      <c r="D50" s="42" t="s">
        <v>422</v>
      </c>
      <c r="E50" s="5" t="s">
        <v>381</v>
      </c>
      <c r="F50" s="7">
        <v>14</v>
      </c>
      <c r="G50" s="7">
        <v>12.17</v>
      </c>
      <c r="H50" s="42" t="s">
        <v>434</v>
      </c>
      <c r="I50" s="7" t="s">
        <v>584</v>
      </c>
      <c r="J50" s="65"/>
      <c r="K50" s="59"/>
      <c r="L50" s="5"/>
    </row>
    <row r="51" spans="1:12" ht="27" customHeight="1">
      <c r="A51" s="5">
        <v>44</v>
      </c>
      <c r="B51" s="5" t="s">
        <v>83</v>
      </c>
      <c r="C51" s="42" t="s">
        <v>394</v>
      </c>
      <c r="D51" s="42" t="s">
        <v>423</v>
      </c>
      <c r="E51" s="5" t="s">
        <v>381</v>
      </c>
      <c r="F51" s="7">
        <v>14</v>
      </c>
      <c r="G51" s="7">
        <v>11.49</v>
      </c>
      <c r="H51" s="42" t="s">
        <v>430</v>
      </c>
      <c r="I51" s="7"/>
      <c r="J51" s="65" t="s">
        <v>597</v>
      </c>
      <c r="K51" s="59"/>
      <c r="L51" s="5" t="s">
        <v>688</v>
      </c>
    </row>
    <row r="52" spans="1:12" ht="27" customHeight="1">
      <c r="A52" s="5">
        <v>45</v>
      </c>
      <c r="B52" s="5" t="s">
        <v>83</v>
      </c>
      <c r="C52" s="42" t="s">
        <v>393</v>
      </c>
      <c r="D52" s="42" t="s">
        <v>424</v>
      </c>
      <c r="E52" s="5" t="s">
        <v>381</v>
      </c>
      <c r="F52" s="7">
        <v>14</v>
      </c>
      <c r="G52" s="7">
        <v>12.48</v>
      </c>
      <c r="H52" s="42" t="s">
        <v>430</v>
      </c>
      <c r="I52" s="7" t="s">
        <v>586</v>
      </c>
      <c r="J52" s="65"/>
      <c r="K52" s="59"/>
      <c r="L52" s="5"/>
    </row>
    <row r="53" spans="1:12" ht="27" customHeight="1">
      <c r="A53" s="5">
        <v>46</v>
      </c>
      <c r="B53" s="5" t="s">
        <v>83</v>
      </c>
      <c r="C53" s="42" t="s">
        <v>402</v>
      </c>
      <c r="D53" s="42" t="s">
        <v>425</v>
      </c>
      <c r="E53" s="5" t="s">
        <v>381</v>
      </c>
      <c r="F53" s="7">
        <v>14</v>
      </c>
      <c r="G53" s="7">
        <v>12.54</v>
      </c>
      <c r="H53" s="42" t="s">
        <v>436</v>
      </c>
      <c r="I53" s="7" t="s">
        <v>584</v>
      </c>
      <c r="J53" s="65"/>
      <c r="K53" s="59"/>
      <c r="L53" s="5"/>
    </row>
    <row r="54" spans="1:12" ht="14.25">
      <c r="A54" s="5">
        <v>47</v>
      </c>
      <c r="B54" s="5" t="s">
        <v>83</v>
      </c>
      <c r="C54" s="42" t="s">
        <v>406</v>
      </c>
      <c r="D54" s="42" t="s">
        <v>426</v>
      </c>
      <c r="E54" s="5" t="s">
        <v>381</v>
      </c>
      <c r="F54" s="7">
        <v>14</v>
      </c>
      <c r="G54" s="7"/>
      <c r="H54" s="52"/>
      <c r="I54" s="7"/>
      <c r="J54" s="70" t="s">
        <v>683</v>
      </c>
      <c r="K54" s="59"/>
      <c r="L54" s="5"/>
    </row>
    <row r="55" spans="1:12" ht="14.25">
      <c r="A55" s="5">
        <v>48</v>
      </c>
      <c r="B55" s="5" t="s">
        <v>83</v>
      </c>
      <c r="C55" s="42" t="s">
        <v>406</v>
      </c>
      <c r="D55" s="42" t="s">
        <v>427</v>
      </c>
      <c r="E55" s="5" t="s">
        <v>381</v>
      </c>
      <c r="F55" s="7">
        <v>14</v>
      </c>
      <c r="G55" s="7"/>
      <c r="H55" s="42" t="s">
        <v>434</v>
      </c>
      <c r="I55" s="7"/>
      <c r="J55" s="65" t="s">
        <v>585</v>
      </c>
      <c r="K55" s="59"/>
      <c r="L55" s="5"/>
    </row>
    <row r="56" spans="1:12" ht="98.25" customHeight="1">
      <c r="A56" s="5">
        <v>49</v>
      </c>
      <c r="B56" s="5" t="s">
        <v>83</v>
      </c>
      <c r="C56" s="42" t="s">
        <v>403</v>
      </c>
      <c r="D56" s="42" t="s">
        <v>428</v>
      </c>
      <c r="E56" s="5" t="s">
        <v>381</v>
      </c>
      <c r="F56" s="7">
        <v>14</v>
      </c>
      <c r="G56" s="7"/>
      <c r="H56" s="42" t="s">
        <v>431</v>
      </c>
      <c r="I56" s="7"/>
      <c r="J56" s="70" t="s">
        <v>682</v>
      </c>
      <c r="K56" s="59"/>
      <c r="L56" s="5"/>
    </row>
    <row r="57" spans="1:12" ht="99.75">
      <c r="A57" s="5">
        <v>50</v>
      </c>
      <c r="B57" s="5" t="s">
        <v>83</v>
      </c>
      <c r="C57" s="42" t="s">
        <v>403</v>
      </c>
      <c r="D57" s="42" t="s">
        <v>429</v>
      </c>
      <c r="E57" s="5" t="s">
        <v>381</v>
      </c>
      <c r="F57" s="7">
        <v>14</v>
      </c>
      <c r="G57" s="7"/>
      <c r="H57" s="42" t="s">
        <v>431</v>
      </c>
      <c r="I57" s="7"/>
      <c r="J57" s="70" t="s">
        <v>684</v>
      </c>
      <c r="K57" s="59"/>
      <c r="L57" s="5"/>
    </row>
    <row r="58" spans="1:12" s="35" customFormat="1" ht="18.75" customHeight="1">
      <c r="A58" s="1"/>
      <c r="B58" s="1"/>
      <c r="C58" s="44"/>
      <c r="D58" s="8" t="s">
        <v>55</v>
      </c>
      <c r="E58" s="5"/>
      <c r="F58" s="3">
        <f>SUM(F33:F57)</f>
        <v>350</v>
      </c>
      <c r="G58" s="3">
        <f>SUM(G33:G57)</f>
        <v>257.05</v>
      </c>
      <c r="H58" s="43"/>
      <c r="I58" s="3"/>
      <c r="J58" s="51"/>
      <c r="K58" s="51"/>
      <c r="L58" s="1"/>
    </row>
    <row r="59" spans="1:12" ht="27" customHeight="1">
      <c r="A59" s="105" t="s">
        <v>43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7"/>
    </row>
    <row r="60" spans="1:12" ht="66" customHeight="1">
      <c r="A60" s="5">
        <v>51</v>
      </c>
      <c r="B60" s="5" t="s">
        <v>370</v>
      </c>
      <c r="C60" s="42" t="s">
        <v>278</v>
      </c>
      <c r="D60" s="42" t="s">
        <v>115</v>
      </c>
      <c r="E60" s="5" t="s">
        <v>381</v>
      </c>
      <c r="F60" s="7">
        <v>14</v>
      </c>
      <c r="G60" s="7">
        <v>0</v>
      </c>
      <c r="H60" s="42"/>
      <c r="I60" s="7"/>
      <c r="J60" s="65" t="s">
        <v>29</v>
      </c>
      <c r="K60" s="59"/>
      <c r="L60" s="5"/>
    </row>
    <row r="61" spans="1:12" ht="14.25">
      <c r="A61" s="5">
        <v>52</v>
      </c>
      <c r="B61" s="5" t="s">
        <v>83</v>
      </c>
      <c r="C61" s="42" t="s">
        <v>279</v>
      </c>
      <c r="D61" s="42" t="s">
        <v>116</v>
      </c>
      <c r="E61" s="5" t="s">
        <v>381</v>
      </c>
      <c r="F61" s="7">
        <v>14</v>
      </c>
      <c r="G61" s="7">
        <v>11.17</v>
      </c>
      <c r="H61" s="42" t="s">
        <v>601</v>
      </c>
      <c r="I61" s="7" t="s">
        <v>438</v>
      </c>
      <c r="J61" s="65"/>
      <c r="K61" s="59"/>
      <c r="L61" s="5"/>
    </row>
    <row r="62" spans="1:12" ht="14.25">
      <c r="A62" s="5">
        <v>53</v>
      </c>
      <c r="B62" s="5" t="s">
        <v>83</v>
      </c>
      <c r="C62" s="42" t="s">
        <v>280</v>
      </c>
      <c r="D62" s="42" t="s">
        <v>117</v>
      </c>
      <c r="E62" s="5" t="s">
        <v>381</v>
      </c>
      <c r="F62" s="7">
        <v>14</v>
      </c>
      <c r="G62" s="7">
        <v>0</v>
      </c>
      <c r="H62" s="42"/>
      <c r="I62" s="7"/>
      <c r="J62" s="65" t="s">
        <v>574</v>
      </c>
      <c r="K62" s="59"/>
      <c r="L62" s="5"/>
    </row>
    <row r="63" spans="1:12" ht="27" customHeight="1">
      <c r="A63" s="5">
        <v>54</v>
      </c>
      <c r="B63" s="5" t="s">
        <v>83</v>
      </c>
      <c r="C63" s="42" t="s">
        <v>281</v>
      </c>
      <c r="D63" s="42" t="s">
        <v>80</v>
      </c>
      <c r="E63" s="5" t="s">
        <v>381</v>
      </c>
      <c r="F63" s="7">
        <v>14</v>
      </c>
      <c r="G63" s="7">
        <v>9.25</v>
      </c>
      <c r="H63" s="53" t="s">
        <v>600</v>
      </c>
      <c r="I63" s="7" t="s">
        <v>658</v>
      </c>
      <c r="J63" s="65"/>
      <c r="K63" s="59"/>
      <c r="L63" s="5"/>
    </row>
    <row r="64" spans="1:12" ht="27" customHeight="1">
      <c r="A64" s="5">
        <v>55</v>
      </c>
      <c r="B64" s="5" t="s">
        <v>83</v>
      </c>
      <c r="C64" s="42" t="s">
        <v>282</v>
      </c>
      <c r="D64" s="42" t="s">
        <v>118</v>
      </c>
      <c r="E64" s="5" t="s">
        <v>381</v>
      </c>
      <c r="F64" s="7">
        <v>14</v>
      </c>
      <c r="G64" s="7">
        <v>2.6</v>
      </c>
      <c r="H64" s="42" t="s">
        <v>599</v>
      </c>
      <c r="I64" s="7"/>
      <c r="J64" s="65" t="s">
        <v>596</v>
      </c>
      <c r="K64" s="59"/>
      <c r="L64" s="5" t="s">
        <v>688</v>
      </c>
    </row>
    <row r="65" spans="1:12" ht="31.5" customHeight="1">
      <c r="A65" s="5">
        <v>56</v>
      </c>
      <c r="B65" s="5" t="s">
        <v>83</v>
      </c>
      <c r="C65" s="42" t="s">
        <v>283</v>
      </c>
      <c r="D65" s="42" t="s">
        <v>81</v>
      </c>
      <c r="E65" s="5" t="s">
        <v>381</v>
      </c>
      <c r="F65" s="7">
        <v>14</v>
      </c>
      <c r="G65" s="7">
        <v>0</v>
      </c>
      <c r="H65" s="65" t="s">
        <v>602</v>
      </c>
      <c r="I65" s="7"/>
      <c r="J65" s="65" t="s">
        <v>29</v>
      </c>
      <c r="K65" s="59"/>
      <c r="L65" s="5"/>
    </row>
    <row r="66" spans="1:12" ht="46.5" customHeight="1">
      <c r="A66" s="5">
        <v>57</v>
      </c>
      <c r="B66" s="5" t="s">
        <v>83</v>
      </c>
      <c r="C66" s="42" t="s">
        <v>284</v>
      </c>
      <c r="D66" s="42" t="s">
        <v>119</v>
      </c>
      <c r="E66" s="5" t="s">
        <v>381</v>
      </c>
      <c r="F66" s="7">
        <v>14</v>
      </c>
      <c r="G66" s="7">
        <v>0</v>
      </c>
      <c r="H66" s="42" t="s">
        <v>659</v>
      </c>
      <c r="I66" s="7"/>
      <c r="J66" s="65" t="s">
        <v>640</v>
      </c>
      <c r="K66" s="59"/>
      <c r="L66" s="5"/>
    </row>
    <row r="67" spans="1:12" ht="28.5">
      <c r="A67" s="5">
        <v>58</v>
      </c>
      <c r="B67" s="5" t="s">
        <v>83</v>
      </c>
      <c r="C67" s="42" t="s">
        <v>285</v>
      </c>
      <c r="D67" s="42" t="s">
        <v>98</v>
      </c>
      <c r="E67" s="5" t="s">
        <v>381</v>
      </c>
      <c r="F67" s="7">
        <v>14</v>
      </c>
      <c r="G67" s="7">
        <v>0</v>
      </c>
      <c r="H67" s="53" t="s">
        <v>576</v>
      </c>
      <c r="I67" s="7"/>
      <c r="J67" s="65" t="s">
        <v>29</v>
      </c>
      <c r="K67" s="59"/>
      <c r="L67" s="5"/>
    </row>
    <row r="68" spans="1:12" ht="23.25" customHeight="1">
      <c r="A68" s="5">
        <v>59</v>
      </c>
      <c r="B68" s="5" t="s">
        <v>83</v>
      </c>
      <c r="C68" s="42" t="s">
        <v>285</v>
      </c>
      <c r="D68" s="42" t="s">
        <v>99</v>
      </c>
      <c r="E68" s="5" t="s">
        <v>381</v>
      </c>
      <c r="F68" s="7">
        <v>14</v>
      </c>
      <c r="G68" s="7">
        <v>8.23</v>
      </c>
      <c r="H68" s="42" t="s">
        <v>603</v>
      </c>
      <c r="I68" s="7" t="s">
        <v>586</v>
      </c>
      <c r="J68" s="65"/>
      <c r="K68" s="59"/>
      <c r="L68" s="5"/>
    </row>
    <row r="69" spans="1:12" ht="25.5" customHeight="1">
      <c r="A69" s="5">
        <v>60</v>
      </c>
      <c r="B69" s="5" t="s">
        <v>83</v>
      </c>
      <c r="C69" s="42" t="s">
        <v>286</v>
      </c>
      <c r="D69" s="42" t="s">
        <v>100</v>
      </c>
      <c r="E69" s="5" t="s">
        <v>381</v>
      </c>
      <c r="F69" s="7">
        <v>14</v>
      </c>
      <c r="G69" s="7">
        <v>0</v>
      </c>
      <c r="H69" s="53" t="s">
        <v>604</v>
      </c>
      <c r="I69" s="7"/>
      <c r="J69" s="65" t="s">
        <v>587</v>
      </c>
      <c r="K69" s="59"/>
      <c r="L69" s="5"/>
    </row>
    <row r="70" spans="1:12" ht="27" customHeight="1">
      <c r="A70" s="5">
        <v>61</v>
      </c>
      <c r="B70" s="5" t="s">
        <v>83</v>
      </c>
      <c r="C70" s="42" t="s">
        <v>287</v>
      </c>
      <c r="D70" s="42" t="s">
        <v>82</v>
      </c>
      <c r="E70" s="5" t="s">
        <v>381</v>
      </c>
      <c r="F70" s="7">
        <v>14</v>
      </c>
      <c r="G70" s="7">
        <v>8.65</v>
      </c>
      <c r="H70" s="42" t="s">
        <v>598</v>
      </c>
      <c r="I70" s="7" t="s">
        <v>594</v>
      </c>
      <c r="J70" s="65"/>
      <c r="K70" s="59"/>
      <c r="L70" s="5"/>
    </row>
    <row r="71" spans="1:12" ht="27" customHeight="1">
      <c r="A71" s="5">
        <v>62</v>
      </c>
      <c r="B71" s="5" t="s">
        <v>83</v>
      </c>
      <c r="C71" s="42" t="s">
        <v>288</v>
      </c>
      <c r="D71" s="42" t="s">
        <v>101</v>
      </c>
      <c r="E71" s="5" t="s">
        <v>381</v>
      </c>
      <c r="F71" s="7"/>
      <c r="G71" s="7"/>
      <c r="H71" s="42"/>
      <c r="I71" s="7"/>
      <c r="J71" s="65" t="s">
        <v>549</v>
      </c>
      <c r="K71" s="59"/>
      <c r="L71" s="5"/>
    </row>
    <row r="72" spans="1:12" ht="27" customHeight="1">
      <c r="A72" s="5">
        <v>63</v>
      </c>
      <c r="B72" s="5" t="s">
        <v>83</v>
      </c>
      <c r="C72" s="42" t="s">
        <v>288</v>
      </c>
      <c r="D72" s="42" t="s">
        <v>102</v>
      </c>
      <c r="E72" s="5" t="s">
        <v>381</v>
      </c>
      <c r="F72" s="7"/>
      <c r="G72" s="7"/>
      <c r="H72" s="42"/>
      <c r="I72" s="7"/>
      <c r="J72" s="65" t="s">
        <v>549</v>
      </c>
      <c r="K72" s="59"/>
      <c r="L72" s="5"/>
    </row>
    <row r="73" spans="1:12" ht="27" customHeight="1">
      <c r="A73" s="5">
        <v>64</v>
      </c>
      <c r="B73" s="5" t="s">
        <v>83</v>
      </c>
      <c r="C73" s="42" t="s">
        <v>288</v>
      </c>
      <c r="D73" s="42" t="s">
        <v>103</v>
      </c>
      <c r="E73" s="5" t="s">
        <v>381</v>
      </c>
      <c r="F73" s="7"/>
      <c r="G73" s="7"/>
      <c r="H73" s="42"/>
      <c r="I73" s="7"/>
      <c r="J73" s="65" t="s">
        <v>549</v>
      </c>
      <c r="K73" s="59"/>
      <c r="L73" s="5"/>
    </row>
    <row r="74" spans="1:12" ht="27" customHeight="1">
      <c r="A74" s="5">
        <v>65</v>
      </c>
      <c r="B74" s="5" t="s">
        <v>83</v>
      </c>
      <c r="C74" s="42" t="s">
        <v>266</v>
      </c>
      <c r="D74" s="42" t="s">
        <v>104</v>
      </c>
      <c r="E74" s="5" t="s">
        <v>381</v>
      </c>
      <c r="F74" s="7"/>
      <c r="G74" s="7"/>
      <c r="H74" s="42"/>
      <c r="I74" s="7"/>
      <c r="J74" s="65" t="s">
        <v>549</v>
      </c>
      <c r="K74" s="59"/>
      <c r="L74" s="5"/>
    </row>
    <row r="75" spans="1:12" ht="27" customHeight="1">
      <c r="A75" s="5">
        <v>66</v>
      </c>
      <c r="B75" s="5" t="s">
        <v>83</v>
      </c>
      <c r="C75" s="42" t="s">
        <v>266</v>
      </c>
      <c r="D75" s="42" t="s">
        <v>105</v>
      </c>
      <c r="E75" s="5" t="s">
        <v>381</v>
      </c>
      <c r="F75" s="7"/>
      <c r="G75" s="7"/>
      <c r="H75" s="42"/>
      <c r="I75" s="7"/>
      <c r="J75" s="65" t="s">
        <v>549</v>
      </c>
      <c r="K75" s="59"/>
      <c r="L75" s="5"/>
    </row>
    <row r="76" spans="1:12" ht="27" customHeight="1">
      <c r="A76" s="5">
        <v>67</v>
      </c>
      <c r="B76" s="5" t="s">
        <v>83</v>
      </c>
      <c r="C76" s="42" t="s">
        <v>266</v>
      </c>
      <c r="D76" s="42" t="s">
        <v>106</v>
      </c>
      <c r="E76" s="5" t="s">
        <v>381</v>
      </c>
      <c r="F76" s="7"/>
      <c r="G76" s="7"/>
      <c r="H76" s="42"/>
      <c r="I76" s="7"/>
      <c r="J76" s="65" t="s">
        <v>549</v>
      </c>
      <c r="K76" s="59"/>
      <c r="L76" s="5"/>
    </row>
    <row r="77" spans="1:12" ht="27" customHeight="1">
      <c r="A77" s="5">
        <v>68</v>
      </c>
      <c r="B77" s="5" t="s">
        <v>83</v>
      </c>
      <c r="C77" s="42" t="s">
        <v>266</v>
      </c>
      <c r="D77" s="42" t="s">
        <v>107</v>
      </c>
      <c r="E77" s="5" t="s">
        <v>381</v>
      </c>
      <c r="F77" s="7"/>
      <c r="G77" s="7"/>
      <c r="H77" s="42"/>
      <c r="I77" s="7"/>
      <c r="J77" s="59" t="s">
        <v>549</v>
      </c>
      <c r="K77" s="59"/>
      <c r="L77" s="5"/>
    </row>
    <row r="78" spans="1:12" ht="27" customHeight="1">
      <c r="A78" s="5">
        <v>69</v>
      </c>
      <c r="B78" s="5" t="s">
        <v>83</v>
      </c>
      <c r="C78" s="42" t="s">
        <v>289</v>
      </c>
      <c r="D78" s="42" t="s">
        <v>108</v>
      </c>
      <c r="E78" s="5" t="s">
        <v>381</v>
      </c>
      <c r="F78" s="7"/>
      <c r="G78" s="7"/>
      <c r="H78" s="42"/>
      <c r="I78" s="7"/>
      <c r="J78" s="59" t="s">
        <v>549</v>
      </c>
      <c r="K78" s="59"/>
      <c r="L78" s="5"/>
    </row>
    <row r="79" spans="1:12" ht="27" customHeight="1">
      <c r="A79" s="5">
        <v>70</v>
      </c>
      <c r="B79" s="5" t="s">
        <v>83</v>
      </c>
      <c r="C79" s="42" t="s">
        <v>289</v>
      </c>
      <c r="D79" s="42" t="s">
        <v>109</v>
      </c>
      <c r="E79" s="5" t="s">
        <v>381</v>
      </c>
      <c r="F79" s="7"/>
      <c r="G79" s="7"/>
      <c r="H79" s="42"/>
      <c r="I79" s="7"/>
      <c r="J79" s="59" t="s">
        <v>549</v>
      </c>
      <c r="K79" s="59"/>
      <c r="L79" s="5"/>
    </row>
    <row r="80" spans="1:12" ht="27" customHeight="1">
      <c r="A80" s="5">
        <v>71</v>
      </c>
      <c r="B80" s="5" t="s">
        <v>83</v>
      </c>
      <c r="C80" s="42" t="s">
        <v>290</v>
      </c>
      <c r="D80" s="42" t="s">
        <v>110</v>
      </c>
      <c r="E80" s="5" t="s">
        <v>381</v>
      </c>
      <c r="F80" s="7"/>
      <c r="G80" s="7"/>
      <c r="H80" s="42"/>
      <c r="I80" s="7"/>
      <c r="J80" s="59" t="s">
        <v>549</v>
      </c>
      <c r="K80" s="59"/>
      <c r="L80" s="5"/>
    </row>
    <row r="81" spans="1:12" ht="27" customHeight="1">
      <c r="A81" s="5">
        <v>72</v>
      </c>
      <c r="B81" s="5" t="s">
        <v>83</v>
      </c>
      <c r="C81" s="42" t="s">
        <v>291</v>
      </c>
      <c r="D81" s="42" t="s">
        <v>111</v>
      </c>
      <c r="E81" s="5" t="s">
        <v>381</v>
      </c>
      <c r="F81" s="7"/>
      <c r="G81" s="7"/>
      <c r="H81" s="42"/>
      <c r="I81" s="7"/>
      <c r="J81" s="59" t="s">
        <v>549</v>
      </c>
      <c r="K81" s="59"/>
      <c r="L81" s="5"/>
    </row>
    <row r="82" spans="1:12" ht="27" customHeight="1">
      <c r="A82" s="5">
        <v>73</v>
      </c>
      <c r="B82" s="5" t="s">
        <v>83</v>
      </c>
      <c r="C82" s="42" t="s">
        <v>291</v>
      </c>
      <c r="D82" s="42" t="s">
        <v>112</v>
      </c>
      <c r="E82" s="5" t="s">
        <v>381</v>
      </c>
      <c r="F82" s="7"/>
      <c r="G82" s="7"/>
      <c r="H82" s="42"/>
      <c r="I82" s="7"/>
      <c r="J82" s="59" t="s">
        <v>549</v>
      </c>
      <c r="K82" s="59"/>
      <c r="L82" s="5"/>
    </row>
    <row r="83" spans="1:12" ht="27" customHeight="1">
      <c r="A83" s="5">
        <v>74</v>
      </c>
      <c r="B83" s="5" t="s">
        <v>83</v>
      </c>
      <c r="C83" s="42" t="s">
        <v>292</v>
      </c>
      <c r="D83" s="42" t="s">
        <v>113</v>
      </c>
      <c r="E83" s="5" t="s">
        <v>381</v>
      </c>
      <c r="F83" s="7"/>
      <c r="G83" s="7"/>
      <c r="H83" s="42"/>
      <c r="I83" s="7"/>
      <c r="J83" s="59" t="s">
        <v>549</v>
      </c>
      <c r="K83" s="59"/>
      <c r="L83" s="5"/>
    </row>
    <row r="84" spans="1:12" ht="24.75" customHeight="1">
      <c r="A84" s="5">
        <v>75</v>
      </c>
      <c r="B84" s="5" t="s">
        <v>83</v>
      </c>
      <c r="C84" s="42" t="s">
        <v>293</v>
      </c>
      <c r="D84" s="42" t="s">
        <v>114</v>
      </c>
      <c r="E84" s="5" t="s">
        <v>381</v>
      </c>
      <c r="F84" s="7"/>
      <c r="G84" s="7"/>
      <c r="H84" s="42"/>
      <c r="I84" s="7"/>
      <c r="J84" s="59" t="s">
        <v>549</v>
      </c>
      <c r="K84" s="59"/>
      <c r="L84" s="5"/>
    </row>
    <row r="85" spans="1:12" s="35" customFormat="1" ht="27" customHeight="1">
      <c r="A85" s="1"/>
      <c r="B85" s="1"/>
      <c r="C85" s="44"/>
      <c r="D85" s="8" t="s">
        <v>55</v>
      </c>
      <c r="E85" s="1"/>
      <c r="F85" s="3">
        <f>SUM(F60:F84)</f>
        <v>154</v>
      </c>
      <c r="G85" s="3">
        <f>SUM(G60:G84)</f>
        <v>39.900000000000006</v>
      </c>
      <c r="H85" s="43"/>
      <c r="I85" s="3"/>
      <c r="J85" s="42"/>
      <c r="K85" s="42"/>
      <c r="L85" s="1"/>
    </row>
    <row r="86" spans="1:12" ht="27" customHeight="1">
      <c r="A86" s="105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7"/>
    </row>
    <row r="87" spans="1:12" ht="27" customHeight="1">
      <c r="A87" s="5">
        <v>76</v>
      </c>
      <c r="B87" s="5" t="s">
        <v>371</v>
      </c>
      <c r="C87" s="42" t="s">
        <v>294</v>
      </c>
      <c r="D87" s="42" t="s">
        <v>120</v>
      </c>
      <c r="E87" s="5" t="s">
        <v>381</v>
      </c>
      <c r="F87" s="7">
        <v>14</v>
      </c>
      <c r="G87" s="7">
        <v>10.13</v>
      </c>
      <c r="H87" s="42" t="s">
        <v>605</v>
      </c>
      <c r="I87" s="5" t="s">
        <v>548</v>
      </c>
      <c r="J87" s="65"/>
      <c r="K87" s="42"/>
      <c r="L87" s="5"/>
    </row>
    <row r="88" spans="1:12" ht="27" customHeight="1">
      <c r="A88" s="5">
        <v>77</v>
      </c>
      <c r="B88" s="5" t="s">
        <v>83</v>
      </c>
      <c r="C88" s="42" t="s">
        <v>295</v>
      </c>
      <c r="D88" s="42" t="s">
        <v>121</v>
      </c>
      <c r="E88" s="5" t="s">
        <v>381</v>
      </c>
      <c r="F88" s="7">
        <v>14</v>
      </c>
      <c r="G88" s="7">
        <v>11.72</v>
      </c>
      <c r="H88" s="42" t="s">
        <v>606</v>
      </c>
      <c r="I88" s="5" t="s">
        <v>548</v>
      </c>
      <c r="J88" s="65"/>
      <c r="K88" s="42"/>
      <c r="L88" s="5"/>
    </row>
    <row r="89" spans="1:12" ht="27" customHeight="1">
      <c r="A89" s="5">
        <v>78</v>
      </c>
      <c r="B89" s="5" t="s">
        <v>83</v>
      </c>
      <c r="C89" s="42" t="s">
        <v>296</v>
      </c>
      <c r="D89" s="42" t="s">
        <v>122</v>
      </c>
      <c r="E89" s="5" t="s">
        <v>381</v>
      </c>
      <c r="F89" s="7">
        <v>14</v>
      </c>
      <c r="G89" s="7">
        <v>11.63</v>
      </c>
      <c r="H89" s="42" t="s">
        <v>607</v>
      </c>
      <c r="I89" s="5" t="s">
        <v>548</v>
      </c>
      <c r="J89" s="65"/>
      <c r="K89" s="42"/>
      <c r="L89" s="5"/>
    </row>
    <row r="90" spans="1:12" ht="27" customHeight="1">
      <c r="A90" s="5">
        <v>79</v>
      </c>
      <c r="B90" s="5" t="s">
        <v>83</v>
      </c>
      <c r="C90" s="42" t="s">
        <v>297</v>
      </c>
      <c r="D90" s="42" t="s">
        <v>123</v>
      </c>
      <c r="E90" s="5" t="s">
        <v>381</v>
      </c>
      <c r="F90" s="7">
        <v>14</v>
      </c>
      <c r="G90" s="7">
        <v>5.02</v>
      </c>
      <c r="H90" s="42" t="s">
        <v>609</v>
      </c>
      <c r="I90" s="5" t="s">
        <v>584</v>
      </c>
      <c r="J90" s="65"/>
      <c r="K90" s="42"/>
      <c r="L90" s="5"/>
    </row>
    <row r="91" spans="1:12" ht="27" customHeight="1">
      <c r="A91" s="5">
        <v>80</v>
      </c>
      <c r="B91" s="5" t="s">
        <v>83</v>
      </c>
      <c r="C91" s="42" t="s">
        <v>298</v>
      </c>
      <c r="D91" s="42" t="s">
        <v>124</v>
      </c>
      <c r="E91" s="5" t="s">
        <v>381</v>
      </c>
      <c r="F91" s="7">
        <v>14</v>
      </c>
      <c r="G91" s="7">
        <v>3.49</v>
      </c>
      <c r="H91" s="42" t="s">
        <v>608</v>
      </c>
      <c r="I91" s="3"/>
      <c r="J91" s="65" t="s">
        <v>433</v>
      </c>
      <c r="K91" s="42"/>
      <c r="L91" s="5" t="s">
        <v>688</v>
      </c>
    </row>
    <row r="92" spans="1:12" ht="27" customHeight="1">
      <c r="A92" s="5">
        <v>81</v>
      </c>
      <c r="B92" s="5" t="s">
        <v>83</v>
      </c>
      <c r="C92" s="42" t="s">
        <v>299</v>
      </c>
      <c r="D92" s="42" t="s">
        <v>125</v>
      </c>
      <c r="E92" s="5" t="s">
        <v>381</v>
      </c>
      <c r="F92" s="7">
        <v>14</v>
      </c>
      <c r="G92" s="7">
        <v>5.09</v>
      </c>
      <c r="H92" s="42" t="s">
        <v>609</v>
      </c>
      <c r="I92" s="5" t="s">
        <v>594</v>
      </c>
      <c r="J92" s="65"/>
      <c r="K92" s="42"/>
      <c r="L92" s="5"/>
    </row>
    <row r="93" spans="1:12" ht="27" customHeight="1">
      <c r="A93" s="5">
        <v>82</v>
      </c>
      <c r="B93" s="5" t="s">
        <v>83</v>
      </c>
      <c r="C93" s="42" t="s">
        <v>300</v>
      </c>
      <c r="D93" s="42" t="s">
        <v>126</v>
      </c>
      <c r="E93" s="5" t="s">
        <v>381</v>
      </c>
      <c r="F93" s="7">
        <v>14</v>
      </c>
      <c r="G93" s="7">
        <v>2.66</v>
      </c>
      <c r="H93" s="42" t="s">
        <v>610</v>
      </c>
      <c r="J93" s="65" t="s">
        <v>433</v>
      </c>
      <c r="K93" s="42"/>
      <c r="L93" s="5" t="s">
        <v>688</v>
      </c>
    </row>
    <row r="94" spans="1:12" ht="27" customHeight="1">
      <c r="A94" s="5">
        <v>83</v>
      </c>
      <c r="B94" s="5" t="s">
        <v>83</v>
      </c>
      <c r="C94" s="42" t="s">
        <v>301</v>
      </c>
      <c r="D94" s="42" t="s">
        <v>127</v>
      </c>
      <c r="E94" s="5" t="s">
        <v>381</v>
      </c>
      <c r="F94" s="7">
        <v>14</v>
      </c>
      <c r="G94" s="7">
        <v>3.88</v>
      </c>
      <c r="H94" s="42" t="s">
        <v>610</v>
      </c>
      <c r="I94" s="3"/>
      <c r="J94" s="65" t="s">
        <v>614</v>
      </c>
      <c r="K94" s="42"/>
      <c r="L94" s="5" t="s">
        <v>688</v>
      </c>
    </row>
    <row r="95" spans="1:12" ht="27" customHeight="1">
      <c r="A95" s="5">
        <v>84</v>
      </c>
      <c r="B95" s="5" t="s">
        <v>83</v>
      </c>
      <c r="C95" s="42" t="s">
        <v>302</v>
      </c>
      <c r="D95" s="42" t="s">
        <v>128</v>
      </c>
      <c r="E95" s="5" t="s">
        <v>381</v>
      </c>
      <c r="F95" s="7">
        <v>14</v>
      </c>
      <c r="G95" s="7">
        <v>7.1</v>
      </c>
      <c r="H95" s="42" t="s">
        <v>460</v>
      </c>
      <c r="I95" s="5" t="s">
        <v>658</v>
      </c>
      <c r="J95" s="65"/>
      <c r="K95" s="42"/>
      <c r="L95" s="5"/>
    </row>
    <row r="96" spans="1:12" ht="27" customHeight="1">
      <c r="A96" s="5">
        <v>85</v>
      </c>
      <c r="B96" s="5" t="s">
        <v>83</v>
      </c>
      <c r="C96" s="42" t="s">
        <v>303</v>
      </c>
      <c r="D96" s="42" t="s">
        <v>129</v>
      </c>
      <c r="E96" s="5" t="s">
        <v>381</v>
      </c>
      <c r="F96" s="7">
        <v>14</v>
      </c>
      <c r="G96" s="7">
        <v>6.15</v>
      </c>
      <c r="H96" s="42" t="s">
        <v>611</v>
      </c>
      <c r="I96" s="5" t="s">
        <v>548</v>
      </c>
      <c r="J96" s="65"/>
      <c r="K96" s="42"/>
      <c r="L96" s="5"/>
    </row>
    <row r="97" spans="1:13" ht="28.5">
      <c r="A97" s="5">
        <v>86</v>
      </c>
      <c r="B97" s="5" t="s">
        <v>83</v>
      </c>
      <c r="C97" s="42" t="s">
        <v>304</v>
      </c>
      <c r="D97" s="42" t="s">
        <v>742</v>
      </c>
      <c r="E97" s="5" t="s">
        <v>381</v>
      </c>
      <c r="F97" s="7">
        <v>14</v>
      </c>
      <c r="G97" s="3" t="s">
        <v>459</v>
      </c>
      <c r="H97" s="42"/>
      <c r="I97" s="3"/>
      <c r="J97" s="65" t="s">
        <v>5</v>
      </c>
      <c r="K97" s="42"/>
      <c r="L97" s="5"/>
      <c r="M97" s="2" t="s">
        <v>743</v>
      </c>
    </row>
    <row r="98" spans="1:13" ht="42.75">
      <c r="A98" s="5">
        <v>87</v>
      </c>
      <c r="B98" s="5" t="s">
        <v>83</v>
      </c>
      <c r="C98" s="42" t="s">
        <v>305</v>
      </c>
      <c r="D98" s="42" t="s">
        <v>130</v>
      </c>
      <c r="E98" s="5" t="s">
        <v>381</v>
      </c>
      <c r="F98" s="7">
        <v>14</v>
      </c>
      <c r="G98" s="3"/>
      <c r="H98" s="42" t="s">
        <v>459</v>
      </c>
      <c r="I98" s="3"/>
      <c r="J98" s="65" t="s">
        <v>685</v>
      </c>
      <c r="K98" s="42"/>
      <c r="L98" s="5"/>
      <c r="M98" s="2" t="s">
        <v>743</v>
      </c>
    </row>
    <row r="99" spans="1:13" ht="42.75">
      <c r="A99" s="5">
        <v>88</v>
      </c>
      <c r="B99" s="5" t="s">
        <v>83</v>
      </c>
      <c r="C99" s="42" t="s">
        <v>306</v>
      </c>
      <c r="D99" s="42" t="s">
        <v>131</v>
      </c>
      <c r="E99" s="5" t="s">
        <v>381</v>
      </c>
      <c r="F99" s="7">
        <v>14</v>
      </c>
      <c r="G99" s="3" t="s">
        <v>459</v>
      </c>
      <c r="H99" s="42" t="s">
        <v>613</v>
      </c>
      <c r="I99" s="3"/>
      <c r="J99" s="65" t="s">
        <v>641</v>
      </c>
      <c r="K99" s="42"/>
      <c r="L99" s="5"/>
      <c r="M99" s="2" t="s">
        <v>744</v>
      </c>
    </row>
    <row r="100" spans="1:12" ht="27" customHeight="1">
      <c r="A100" s="5">
        <v>89</v>
      </c>
      <c r="B100" s="5" t="s">
        <v>83</v>
      </c>
      <c r="C100" s="42" t="s">
        <v>307</v>
      </c>
      <c r="D100" s="42" t="s">
        <v>132</v>
      </c>
      <c r="E100" s="5" t="s">
        <v>381</v>
      </c>
      <c r="F100" s="7">
        <v>14</v>
      </c>
      <c r="G100" s="7">
        <v>11.48</v>
      </c>
      <c r="H100" s="42" t="s">
        <v>612</v>
      </c>
      <c r="I100" s="5" t="s">
        <v>548</v>
      </c>
      <c r="J100" s="65"/>
      <c r="K100" s="42"/>
      <c r="L100" s="5"/>
    </row>
    <row r="101" spans="1:12" ht="38.25" customHeight="1">
      <c r="A101" s="5">
        <v>90</v>
      </c>
      <c r="B101" s="5" t="s">
        <v>83</v>
      </c>
      <c r="C101" s="42" t="s">
        <v>308</v>
      </c>
      <c r="D101" s="42" t="s">
        <v>133</v>
      </c>
      <c r="E101" s="5" t="s">
        <v>381</v>
      </c>
      <c r="F101" s="7">
        <v>14</v>
      </c>
      <c r="G101" s="7">
        <v>11.79</v>
      </c>
      <c r="H101" s="42" t="s">
        <v>612</v>
      </c>
      <c r="I101" s="5" t="s">
        <v>548</v>
      </c>
      <c r="J101" s="65"/>
      <c r="K101" s="42"/>
      <c r="L101" s="5"/>
    </row>
    <row r="102" spans="1:12" ht="27" customHeight="1">
      <c r="A102" s="5">
        <v>91</v>
      </c>
      <c r="B102" s="5" t="s">
        <v>83</v>
      </c>
      <c r="C102" s="42" t="s">
        <v>309</v>
      </c>
      <c r="D102" s="42" t="s">
        <v>134</v>
      </c>
      <c r="E102" s="5" t="s">
        <v>381</v>
      </c>
      <c r="F102" s="7">
        <v>14</v>
      </c>
      <c r="G102" s="3"/>
      <c r="H102" s="42" t="s">
        <v>616</v>
      </c>
      <c r="I102" s="3"/>
      <c r="J102" s="65" t="s">
        <v>647</v>
      </c>
      <c r="K102" s="42"/>
      <c r="L102" s="5" t="s">
        <v>438</v>
      </c>
    </row>
    <row r="103" spans="1:12" ht="29.25" customHeight="1">
      <c r="A103" s="5">
        <v>92</v>
      </c>
      <c r="B103" s="5" t="s">
        <v>83</v>
      </c>
      <c r="C103" s="42" t="s">
        <v>310</v>
      </c>
      <c r="D103" s="42" t="s">
        <v>135</v>
      </c>
      <c r="E103" s="5" t="s">
        <v>381</v>
      </c>
      <c r="F103" s="7">
        <v>14</v>
      </c>
      <c r="G103" s="7">
        <v>4.16</v>
      </c>
      <c r="H103" s="42" t="s">
        <v>459</v>
      </c>
      <c r="I103" s="3"/>
      <c r="J103" s="65" t="s">
        <v>615</v>
      </c>
      <c r="K103" s="42"/>
      <c r="L103" s="5" t="s">
        <v>438</v>
      </c>
    </row>
    <row r="104" spans="1:13" ht="27" customHeight="1">
      <c r="A104" s="5">
        <v>93</v>
      </c>
      <c r="B104" s="5" t="s">
        <v>83</v>
      </c>
      <c r="C104" s="42" t="s">
        <v>311</v>
      </c>
      <c r="D104" s="42" t="s">
        <v>741</v>
      </c>
      <c r="E104" s="5" t="s">
        <v>381</v>
      </c>
      <c r="F104" s="7">
        <v>14</v>
      </c>
      <c r="G104" s="3" t="s">
        <v>459</v>
      </c>
      <c r="H104" s="42" t="s">
        <v>613</v>
      </c>
      <c r="I104" s="3"/>
      <c r="J104" s="65" t="s">
        <v>5</v>
      </c>
      <c r="K104" s="42"/>
      <c r="L104" s="5"/>
      <c r="M104" s="2" t="s">
        <v>743</v>
      </c>
    </row>
    <row r="105" spans="1:13" ht="27" customHeight="1">
      <c r="A105" s="5">
        <v>94</v>
      </c>
      <c r="B105" s="5" t="s">
        <v>83</v>
      </c>
      <c r="C105" s="42" t="s">
        <v>312</v>
      </c>
      <c r="D105" s="42" t="s">
        <v>136</v>
      </c>
      <c r="E105" s="5" t="s">
        <v>381</v>
      </c>
      <c r="F105" s="7"/>
      <c r="G105" s="3" t="s">
        <v>459</v>
      </c>
      <c r="H105" s="42"/>
      <c r="I105" s="3"/>
      <c r="J105" s="65" t="s">
        <v>642</v>
      </c>
      <c r="K105" s="42"/>
      <c r="L105" s="5"/>
      <c r="M105" s="2" t="s">
        <v>745</v>
      </c>
    </row>
    <row r="106" spans="1:12" ht="27" customHeight="1">
      <c r="A106" s="5">
        <v>95</v>
      </c>
      <c r="B106" s="5" t="s">
        <v>83</v>
      </c>
      <c r="C106" s="42" t="s">
        <v>313</v>
      </c>
      <c r="D106" s="42" t="s">
        <v>137</v>
      </c>
      <c r="E106" s="5" t="s">
        <v>381</v>
      </c>
      <c r="F106" s="7">
        <v>14</v>
      </c>
      <c r="G106" s="7">
        <v>5.99</v>
      </c>
      <c r="H106" s="42" t="s">
        <v>617</v>
      </c>
      <c r="I106" s="5"/>
      <c r="J106" s="65" t="s">
        <v>597</v>
      </c>
      <c r="K106" s="62"/>
      <c r="L106" s="5" t="s">
        <v>438</v>
      </c>
    </row>
    <row r="107" spans="1:12" ht="28.5">
      <c r="A107" s="5">
        <v>96</v>
      </c>
      <c r="B107" s="5" t="s">
        <v>83</v>
      </c>
      <c r="C107" s="42" t="s">
        <v>314</v>
      </c>
      <c r="D107" s="42" t="s">
        <v>138</v>
      </c>
      <c r="E107" s="5" t="s">
        <v>381</v>
      </c>
      <c r="F107" s="7">
        <v>14</v>
      </c>
      <c r="G107" s="7">
        <v>5.67</v>
      </c>
      <c r="H107" s="42" t="s">
        <v>617</v>
      </c>
      <c r="I107" s="3"/>
      <c r="J107" s="65" t="s">
        <v>619</v>
      </c>
      <c r="K107" s="42"/>
      <c r="L107" s="5" t="s">
        <v>438</v>
      </c>
    </row>
    <row r="108" spans="1:12" ht="27" customHeight="1">
      <c r="A108" s="5">
        <v>97</v>
      </c>
      <c r="B108" s="5" t="s">
        <v>83</v>
      </c>
      <c r="C108" s="42" t="s">
        <v>315</v>
      </c>
      <c r="D108" s="42" t="s">
        <v>139</v>
      </c>
      <c r="E108" s="5" t="s">
        <v>381</v>
      </c>
      <c r="F108" s="7">
        <v>14</v>
      </c>
      <c r="G108" s="7">
        <v>8.26</v>
      </c>
      <c r="H108" s="42" t="s">
        <v>617</v>
      </c>
      <c r="I108" s="5"/>
      <c r="J108" s="65" t="s">
        <v>597</v>
      </c>
      <c r="K108" s="42"/>
      <c r="L108" s="5" t="s">
        <v>438</v>
      </c>
    </row>
    <row r="109" spans="1:12" ht="42.75">
      <c r="A109" s="5">
        <v>98</v>
      </c>
      <c r="B109" s="5" t="s">
        <v>83</v>
      </c>
      <c r="C109" s="42" t="s">
        <v>316</v>
      </c>
      <c r="D109" s="42" t="s">
        <v>140</v>
      </c>
      <c r="E109" s="5" t="s">
        <v>381</v>
      </c>
      <c r="F109" s="7">
        <v>14</v>
      </c>
      <c r="G109" s="7">
        <v>8.64</v>
      </c>
      <c r="H109" s="42" t="s">
        <v>617</v>
      </c>
      <c r="I109" s="5"/>
      <c r="J109" s="65" t="s">
        <v>710</v>
      </c>
      <c r="K109" s="42"/>
      <c r="L109" s="5" t="s">
        <v>438</v>
      </c>
    </row>
    <row r="110" spans="1:12" ht="27" customHeight="1">
      <c r="A110" s="5">
        <v>99</v>
      </c>
      <c r="B110" s="5" t="s">
        <v>83</v>
      </c>
      <c r="C110" s="42" t="s">
        <v>316</v>
      </c>
      <c r="D110" s="42" t="s">
        <v>129</v>
      </c>
      <c r="E110" s="5" t="s">
        <v>381</v>
      </c>
      <c r="F110" s="7">
        <v>14</v>
      </c>
      <c r="G110" s="7">
        <v>6.15</v>
      </c>
      <c r="H110" s="42" t="s">
        <v>617</v>
      </c>
      <c r="I110" s="7" t="s">
        <v>658</v>
      </c>
      <c r="J110" s="65"/>
      <c r="K110" s="42"/>
      <c r="L110" s="5"/>
    </row>
    <row r="111" spans="1:12" ht="42.75">
      <c r="A111" s="5">
        <v>100</v>
      </c>
      <c r="B111" s="5" t="s">
        <v>83</v>
      </c>
      <c r="C111" s="42" t="s">
        <v>316</v>
      </c>
      <c r="D111" s="42" t="s">
        <v>141</v>
      </c>
      <c r="E111" s="5" t="s">
        <v>381</v>
      </c>
      <c r="F111" s="7">
        <v>14</v>
      </c>
      <c r="G111" s="7">
        <v>6.47</v>
      </c>
      <c r="H111" s="42" t="s">
        <v>618</v>
      </c>
      <c r="I111" s="5"/>
      <c r="J111" s="65" t="s">
        <v>710</v>
      </c>
      <c r="K111" s="42"/>
      <c r="L111" s="5" t="s">
        <v>438</v>
      </c>
    </row>
    <row r="112" spans="1:12" s="35" customFormat="1" ht="27" customHeight="1">
      <c r="A112" s="1"/>
      <c r="B112" s="1"/>
      <c r="C112" s="44"/>
      <c r="D112" s="8" t="s">
        <v>55</v>
      </c>
      <c r="E112" s="1"/>
      <c r="F112" s="3">
        <f>SUM(F87:F111)</f>
        <v>336</v>
      </c>
      <c r="G112" s="3">
        <f>SUM(G87:G111)</f>
        <v>135.48000000000002</v>
      </c>
      <c r="H112" s="43"/>
      <c r="I112" s="3"/>
      <c r="J112" s="1"/>
      <c r="K112" s="1"/>
      <c r="L112" s="1"/>
    </row>
    <row r="113" spans="1:12" ht="27" customHeight="1">
      <c r="A113" s="105" t="s">
        <v>621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7"/>
    </row>
    <row r="114" spans="1:12" ht="33.75" customHeight="1">
      <c r="A114" s="5">
        <v>101</v>
      </c>
      <c r="B114" s="5" t="s">
        <v>372</v>
      </c>
      <c r="C114" s="42"/>
      <c r="D114" s="42" t="s">
        <v>142</v>
      </c>
      <c r="E114" s="5" t="s">
        <v>381</v>
      </c>
      <c r="F114" s="7">
        <v>14</v>
      </c>
      <c r="G114" s="7">
        <v>5.87</v>
      </c>
      <c r="H114" s="42" t="s">
        <v>622</v>
      </c>
      <c r="I114" s="7"/>
      <c r="J114" s="65" t="s">
        <v>620</v>
      </c>
      <c r="K114" s="60"/>
      <c r="L114" s="5" t="s">
        <v>438</v>
      </c>
    </row>
    <row r="115" spans="1:12" ht="27" customHeight="1">
      <c r="A115" s="5">
        <v>102</v>
      </c>
      <c r="B115" s="5" t="s">
        <v>83</v>
      </c>
      <c r="C115" s="42"/>
      <c r="D115" s="42" t="s">
        <v>143</v>
      </c>
      <c r="E115" s="5" t="s">
        <v>381</v>
      </c>
      <c r="F115" s="7">
        <v>14</v>
      </c>
      <c r="G115" s="7">
        <v>5.79</v>
      </c>
      <c r="H115" s="42" t="s">
        <v>713</v>
      </c>
      <c r="I115" s="7"/>
      <c r="J115" s="65" t="s">
        <v>711</v>
      </c>
      <c r="K115" s="60"/>
      <c r="L115" s="5" t="s">
        <v>712</v>
      </c>
    </row>
    <row r="116" spans="1:12" ht="27" customHeight="1">
      <c r="A116" s="5">
        <v>103</v>
      </c>
      <c r="B116" s="5" t="s">
        <v>83</v>
      </c>
      <c r="C116" s="42"/>
      <c r="D116" s="42" t="s">
        <v>144</v>
      </c>
      <c r="E116" s="5" t="s">
        <v>381</v>
      </c>
      <c r="F116" s="7">
        <v>14</v>
      </c>
      <c r="G116" s="7">
        <v>10.52</v>
      </c>
      <c r="H116" s="42" t="s">
        <v>716</v>
      </c>
      <c r="I116" s="7" t="s">
        <v>658</v>
      </c>
      <c r="J116" s="65"/>
      <c r="K116" s="60"/>
      <c r="L116" s="5"/>
    </row>
    <row r="117" spans="1:12" ht="27" customHeight="1">
      <c r="A117" s="5">
        <v>104</v>
      </c>
      <c r="B117" s="5" t="s">
        <v>83</v>
      </c>
      <c r="C117" s="42"/>
      <c r="D117" s="42" t="s">
        <v>145</v>
      </c>
      <c r="E117" s="5" t="s">
        <v>381</v>
      </c>
      <c r="F117" s="7">
        <v>14</v>
      </c>
      <c r="G117" s="46"/>
      <c r="H117" s="42" t="s">
        <v>713</v>
      </c>
      <c r="I117" s="7"/>
      <c r="J117" s="65" t="s">
        <v>643</v>
      </c>
      <c r="K117" s="42"/>
      <c r="L117" s="5" t="s">
        <v>681</v>
      </c>
    </row>
    <row r="118" spans="1:13" ht="85.5">
      <c r="A118" s="5">
        <v>105</v>
      </c>
      <c r="B118" s="5" t="s">
        <v>83</v>
      </c>
      <c r="C118" s="42"/>
      <c r="D118" s="42" t="s">
        <v>146</v>
      </c>
      <c r="E118" s="5" t="s">
        <v>381</v>
      </c>
      <c r="F118" s="7">
        <v>14</v>
      </c>
      <c r="G118" s="46" t="s">
        <v>637</v>
      </c>
      <c r="H118" s="42"/>
      <c r="I118" s="7"/>
      <c r="J118" s="65" t="s">
        <v>644</v>
      </c>
      <c r="K118" s="60"/>
      <c r="L118" s="5"/>
      <c r="M118" s="2" t="s">
        <v>746</v>
      </c>
    </row>
    <row r="119" spans="1:12" ht="27" customHeight="1">
      <c r="A119" s="5">
        <v>106</v>
      </c>
      <c r="B119" s="5" t="s">
        <v>83</v>
      </c>
      <c r="C119" s="42"/>
      <c r="D119" s="42" t="s">
        <v>147</v>
      </c>
      <c r="E119" s="5" t="s">
        <v>381</v>
      </c>
      <c r="F119" s="7">
        <v>14</v>
      </c>
      <c r="G119" s="46"/>
      <c r="H119" s="42" t="s">
        <v>713</v>
      </c>
      <c r="I119" s="7"/>
      <c r="J119" s="65" t="s">
        <v>623</v>
      </c>
      <c r="K119" s="42"/>
      <c r="L119" s="5" t="s">
        <v>681</v>
      </c>
    </row>
    <row r="120" spans="1:12" ht="27" customHeight="1">
      <c r="A120" s="5">
        <v>107</v>
      </c>
      <c r="B120" s="5" t="s">
        <v>83</v>
      </c>
      <c r="C120" s="42"/>
      <c r="D120" s="42" t="s">
        <v>148</v>
      </c>
      <c r="E120" s="5" t="s">
        <v>381</v>
      </c>
      <c r="F120" s="7">
        <v>14</v>
      </c>
      <c r="G120" s="7">
        <v>8.69</v>
      </c>
      <c r="H120" s="42" t="s">
        <v>713</v>
      </c>
      <c r="I120" s="7" t="s">
        <v>658</v>
      </c>
      <c r="J120" s="65"/>
      <c r="K120" s="60"/>
      <c r="L120" s="5"/>
    </row>
    <row r="121" spans="1:12" ht="27" customHeight="1">
      <c r="A121" s="5">
        <v>108</v>
      </c>
      <c r="B121" s="5" t="s">
        <v>83</v>
      </c>
      <c r="C121" s="42"/>
      <c r="D121" s="42" t="s">
        <v>149</v>
      </c>
      <c r="E121" s="5" t="s">
        <v>381</v>
      </c>
      <c r="F121" s="7">
        <v>14</v>
      </c>
      <c r="G121" s="46"/>
      <c r="H121" s="78" t="s">
        <v>715</v>
      </c>
      <c r="I121" s="7"/>
      <c r="J121" s="65" t="s">
        <v>645</v>
      </c>
      <c r="K121" s="60"/>
      <c r="L121" s="5" t="s">
        <v>712</v>
      </c>
    </row>
    <row r="122" spans="1:12" ht="27" customHeight="1">
      <c r="A122" s="5">
        <v>109</v>
      </c>
      <c r="B122" s="5" t="s">
        <v>83</v>
      </c>
      <c r="C122" s="42"/>
      <c r="D122" s="42" t="s">
        <v>150</v>
      </c>
      <c r="E122" s="5" t="s">
        <v>381</v>
      </c>
      <c r="F122" s="7">
        <v>14</v>
      </c>
      <c r="G122" s="7">
        <v>2.5</v>
      </c>
      <c r="H122" s="42" t="s">
        <v>717</v>
      </c>
      <c r="I122" s="7"/>
      <c r="J122" s="65" t="s">
        <v>623</v>
      </c>
      <c r="K122" s="60"/>
      <c r="L122" s="5" t="s">
        <v>712</v>
      </c>
    </row>
    <row r="123" spans="1:12" ht="27" customHeight="1">
      <c r="A123" s="5">
        <v>110</v>
      </c>
      <c r="B123" s="5" t="s">
        <v>83</v>
      </c>
      <c r="C123" s="42"/>
      <c r="D123" s="42" t="s">
        <v>151</v>
      </c>
      <c r="E123" s="5" t="s">
        <v>381</v>
      </c>
      <c r="F123" s="7">
        <v>14</v>
      </c>
      <c r="G123" s="7">
        <v>2.5</v>
      </c>
      <c r="H123" s="7" t="s">
        <v>717</v>
      </c>
      <c r="I123" s="7"/>
      <c r="J123" s="65" t="s">
        <v>623</v>
      </c>
      <c r="K123" s="60"/>
      <c r="L123" s="5" t="s">
        <v>681</v>
      </c>
    </row>
    <row r="124" spans="1:12" ht="27" customHeight="1">
      <c r="A124" s="5">
        <v>111</v>
      </c>
      <c r="B124" s="5" t="s">
        <v>83</v>
      </c>
      <c r="C124" s="42"/>
      <c r="D124" s="42" t="s">
        <v>152</v>
      </c>
      <c r="E124" s="5" t="s">
        <v>381</v>
      </c>
      <c r="F124" s="7">
        <v>14</v>
      </c>
      <c r="G124" s="46" t="s">
        <v>637</v>
      </c>
      <c r="H124" s="7"/>
      <c r="I124" s="7"/>
      <c r="J124" s="65" t="s">
        <v>585</v>
      </c>
      <c r="K124" s="42"/>
      <c r="L124" s="5"/>
    </row>
    <row r="125" spans="1:12" ht="27" customHeight="1">
      <c r="A125" s="5">
        <v>112</v>
      </c>
      <c r="B125" s="5" t="s">
        <v>83</v>
      </c>
      <c r="C125" s="42"/>
      <c r="D125" s="42" t="s">
        <v>153</v>
      </c>
      <c r="E125" s="5" t="s">
        <v>381</v>
      </c>
      <c r="F125" s="7">
        <v>14</v>
      </c>
      <c r="G125" s="7">
        <v>8.18</v>
      </c>
      <c r="H125" s="7" t="s">
        <v>714</v>
      </c>
      <c r="I125" s="7" t="s">
        <v>658</v>
      </c>
      <c r="J125" s="65"/>
      <c r="K125" s="60"/>
      <c r="L125" s="5"/>
    </row>
    <row r="126" spans="1:12" ht="27" customHeight="1">
      <c r="A126" s="5">
        <v>113</v>
      </c>
      <c r="B126" s="5" t="s">
        <v>83</v>
      </c>
      <c r="C126" s="42"/>
      <c r="D126" s="42" t="s">
        <v>154</v>
      </c>
      <c r="E126" s="5" t="s">
        <v>381</v>
      </c>
      <c r="F126" s="7">
        <v>14</v>
      </c>
      <c r="G126" s="46"/>
      <c r="H126" s="7" t="s">
        <v>713</v>
      </c>
      <c r="I126" s="7"/>
      <c r="J126" s="65" t="s">
        <v>623</v>
      </c>
      <c r="K126" s="60"/>
      <c r="L126" s="5" t="s">
        <v>681</v>
      </c>
    </row>
    <row r="127" spans="1:12" ht="27" customHeight="1">
      <c r="A127" s="5">
        <v>114</v>
      </c>
      <c r="B127" s="5" t="s">
        <v>83</v>
      </c>
      <c r="C127" s="42"/>
      <c r="D127" s="42" t="s">
        <v>155</v>
      </c>
      <c r="E127" s="5" t="s">
        <v>381</v>
      </c>
      <c r="F127" s="7"/>
      <c r="G127" s="7"/>
      <c r="H127" s="42"/>
      <c r="I127" s="7"/>
      <c r="J127" s="65" t="s">
        <v>383</v>
      </c>
      <c r="K127" s="42"/>
      <c r="L127" s="5"/>
    </row>
    <row r="128" spans="1:12" ht="27" customHeight="1">
      <c r="A128" s="5">
        <v>115</v>
      </c>
      <c r="B128" s="5" t="s">
        <v>83</v>
      </c>
      <c r="C128" s="42"/>
      <c r="D128" s="42" t="s">
        <v>156</v>
      </c>
      <c r="E128" s="5" t="s">
        <v>381</v>
      </c>
      <c r="F128" s="7"/>
      <c r="G128" s="7"/>
      <c r="H128" s="42"/>
      <c r="I128" s="7"/>
      <c r="J128" s="65" t="s">
        <v>383</v>
      </c>
      <c r="K128" s="42"/>
      <c r="L128" s="5"/>
    </row>
    <row r="129" spans="1:12" ht="27" customHeight="1">
      <c r="A129" s="5">
        <v>116</v>
      </c>
      <c r="B129" s="5" t="s">
        <v>83</v>
      </c>
      <c r="C129" s="42"/>
      <c r="D129" s="42" t="s">
        <v>157</v>
      </c>
      <c r="E129" s="5" t="s">
        <v>381</v>
      </c>
      <c r="F129" s="7"/>
      <c r="G129" s="7"/>
      <c r="H129" s="42"/>
      <c r="I129" s="7"/>
      <c r="J129" s="65" t="s">
        <v>383</v>
      </c>
      <c r="K129" s="42"/>
      <c r="L129" s="5"/>
    </row>
    <row r="130" spans="1:12" ht="27" customHeight="1">
      <c r="A130" s="5">
        <v>117</v>
      </c>
      <c r="B130" s="5" t="s">
        <v>83</v>
      </c>
      <c r="C130" s="42"/>
      <c r="D130" s="42" t="s">
        <v>158</v>
      </c>
      <c r="E130" s="5" t="s">
        <v>381</v>
      </c>
      <c r="F130" s="7"/>
      <c r="G130" s="7"/>
      <c r="H130" s="42"/>
      <c r="I130" s="7"/>
      <c r="J130" s="65" t="s">
        <v>383</v>
      </c>
      <c r="K130" s="42"/>
      <c r="L130" s="5"/>
    </row>
    <row r="131" spans="1:12" ht="27" customHeight="1">
      <c r="A131" s="5">
        <v>118</v>
      </c>
      <c r="B131" s="5" t="s">
        <v>83</v>
      </c>
      <c r="C131" s="42"/>
      <c r="D131" s="42" t="s">
        <v>159</v>
      </c>
      <c r="E131" s="5" t="s">
        <v>381</v>
      </c>
      <c r="F131" s="7"/>
      <c r="G131" s="7"/>
      <c r="H131" s="42"/>
      <c r="I131" s="7"/>
      <c r="J131" s="65" t="s">
        <v>383</v>
      </c>
      <c r="K131" s="42"/>
      <c r="L131" s="5"/>
    </row>
    <row r="132" spans="1:12" ht="27" customHeight="1">
      <c r="A132" s="5">
        <v>119</v>
      </c>
      <c r="B132" s="5" t="s">
        <v>83</v>
      </c>
      <c r="C132" s="42"/>
      <c r="D132" s="42" t="s">
        <v>160</v>
      </c>
      <c r="E132" s="5" t="s">
        <v>381</v>
      </c>
      <c r="F132" s="7"/>
      <c r="G132" s="7"/>
      <c r="H132" s="42"/>
      <c r="I132" s="7"/>
      <c r="J132" s="65" t="s">
        <v>383</v>
      </c>
      <c r="K132" s="42"/>
      <c r="L132" s="5"/>
    </row>
    <row r="133" spans="1:12" ht="27" customHeight="1">
      <c r="A133" s="5">
        <v>120</v>
      </c>
      <c r="B133" s="5" t="s">
        <v>83</v>
      </c>
      <c r="C133" s="42"/>
      <c r="D133" s="42" t="s">
        <v>161</v>
      </c>
      <c r="E133" s="5" t="s">
        <v>381</v>
      </c>
      <c r="F133" s="7"/>
      <c r="G133" s="7"/>
      <c r="H133" s="42"/>
      <c r="I133" s="7"/>
      <c r="J133" s="65" t="s">
        <v>383</v>
      </c>
      <c r="K133" s="42"/>
      <c r="L133" s="5"/>
    </row>
    <row r="134" spans="1:12" ht="27" customHeight="1">
      <c r="A134" s="5">
        <v>121</v>
      </c>
      <c r="B134" s="5" t="s">
        <v>83</v>
      </c>
      <c r="C134" s="42"/>
      <c r="D134" s="42" t="s">
        <v>162</v>
      </c>
      <c r="E134" s="5" t="s">
        <v>381</v>
      </c>
      <c r="F134" s="7"/>
      <c r="G134" s="7"/>
      <c r="H134" s="42"/>
      <c r="I134" s="7"/>
      <c r="J134" s="65" t="s">
        <v>383</v>
      </c>
      <c r="K134" s="42"/>
      <c r="L134" s="5"/>
    </row>
    <row r="135" spans="1:12" ht="27" customHeight="1">
      <c r="A135" s="5">
        <v>122</v>
      </c>
      <c r="B135" s="5" t="s">
        <v>83</v>
      </c>
      <c r="C135" s="42"/>
      <c r="D135" s="42" t="s">
        <v>163</v>
      </c>
      <c r="E135" s="5" t="s">
        <v>381</v>
      </c>
      <c r="F135" s="7"/>
      <c r="G135" s="7"/>
      <c r="H135" s="42"/>
      <c r="I135" s="7"/>
      <c r="J135" s="65" t="s">
        <v>383</v>
      </c>
      <c r="K135" s="42"/>
      <c r="L135" s="5"/>
    </row>
    <row r="136" spans="1:12" ht="27" customHeight="1">
      <c r="A136" s="5">
        <v>123</v>
      </c>
      <c r="B136" s="5" t="s">
        <v>83</v>
      </c>
      <c r="C136" s="42"/>
      <c r="D136" s="42" t="s">
        <v>164</v>
      </c>
      <c r="E136" s="5" t="s">
        <v>381</v>
      </c>
      <c r="F136" s="7"/>
      <c r="G136" s="7"/>
      <c r="H136" s="42"/>
      <c r="I136" s="7"/>
      <c r="J136" s="65" t="s">
        <v>383</v>
      </c>
      <c r="K136" s="42"/>
      <c r="L136" s="5"/>
    </row>
    <row r="137" spans="1:12" ht="27" customHeight="1">
      <c r="A137" s="5">
        <v>124</v>
      </c>
      <c r="B137" s="5" t="s">
        <v>83</v>
      </c>
      <c r="C137" s="42"/>
      <c r="D137" s="42" t="s">
        <v>165</v>
      </c>
      <c r="E137" s="5" t="s">
        <v>381</v>
      </c>
      <c r="F137" s="7"/>
      <c r="G137" s="7"/>
      <c r="H137" s="42"/>
      <c r="I137" s="7"/>
      <c r="J137" s="65" t="s">
        <v>383</v>
      </c>
      <c r="K137" s="42"/>
      <c r="L137" s="5"/>
    </row>
    <row r="138" spans="1:12" s="35" customFormat="1" ht="27" customHeight="1">
      <c r="A138" s="5">
        <v>125</v>
      </c>
      <c r="B138" s="5" t="s">
        <v>83</v>
      </c>
      <c r="C138" s="42"/>
      <c r="D138" s="42" t="s">
        <v>166</v>
      </c>
      <c r="E138" s="5" t="s">
        <v>381</v>
      </c>
      <c r="F138" s="7"/>
      <c r="G138" s="7"/>
      <c r="H138" s="42"/>
      <c r="I138" s="7"/>
      <c r="J138" s="65" t="s">
        <v>383</v>
      </c>
      <c r="K138" s="42"/>
      <c r="L138" s="5"/>
    </row>
    <row r="139" spans="1:12" ht="27" customHeight="1">
      <c r="A139" s="5"/>
      <c r="B139" s="1"/>
      <c r="C139" s="44"/>
      <c r="D139" s="8" t="s">
        <v>55</v>
      </c>
      <c r="E139" s="1"/>
      <c r="F139" s="3">
        <f>SUM(F114:F138)</f>
        <v>182</v>
      </c>
      <c r="G139" s="3">
        <f>SUM(G114:G138)</f>
        <v>44.05</v>
      </c>
      <c r="H139" s="43"/>
      <c r="I139" s="3"/>
      <c r="J139" s="1"/>
      <c r="K139" s="1"/>
      <c r="L139" s="1"/>
    </row>
    <row r="140" spans="1:12" ht="27" customHeight="1">
      <c r="A140" s="105" t="s">
        <v>45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7"/>
    </row>
    <row r="141" spans="1:12" ht="27" customHeight="1">
      <c r="A141" s="5">
        <v>126</v>
      </c>
      <c r="B141" s="5" t="s">
        <v>373</v>
      </c>
      <c r="C141" s="42"/>
      <c r="D141" s="40" t="s">
        <v>167</v>
      </c>
      <c r="E141" s="5" t="s">
        <v>381</v>
      </c>
      <c r="F141" s="7">
        <v>14</v>
      </c>
      <c r="G141" s="7">
        <v>0.17</v>
      </c>
      <c r="H141" s="41" t="s">
        <v>461</v>
      </c>
      <c r="I141" s="7"/>
      <c r="J141" s="65" t="s">
        <v>624</v>
      </c>
      <c r="K141" s="42"/>
      <c r="L141" s="5"/>
    </row>
    <row r="142" spans="1:12" ht="42.75">
      <c r="A142" s="5">
        <v>127</v>
      </c>
      <c r="B142" s="5" t="s">
        <v>83</v>
      </c>
      <c r="C142" s="42"/>
      <c r="D142" s="40" t="s">
        <v>168</v>
      </c>
      <c r="E142" s="5" t="s">
        <v>381</v>
      </c>
      <c r="F142" s="7">
        <v>14</v>
      </c>
      <c r="G142" s="7">
        <v>0.17</v>
      </c>
      <c r="H142" s="41" t="s">
        <v>461</v>
      </c>
      <c r="I142" s="7"/>
      <c r="J142" s="65" t="s">
        <v>686</v>
      </c>
      <c r="K142" s="42"/>
      <c r="L142" s="5"/>
    </row>
    <row r="143" spans="1:12" ht="27" customHeight="1">
      <c r="A143" s="5">
        <v>128</v>
      </c>
      <c r="B143" s="5" t="s">
        <v>83</v>
      </c>
      <c r="C143" s="42"/>
      <c r="D143" s="40" t="s">
        <v>169</v>
      </c>
      <c r="E143" s="5" t="s">
        <v>381</v>
      </c>
      <c r="F143" s="7">
        <v>14</v>
      </c>
      <c r="G143" s="7">
        <v>4.88</v>
      </c>
      <c r="H143" s="41" t="s">
        <v>718</v>
      </c>
      <c r="I143" s="46"/>
      <c r="J143" s="65" t="s">
        <v>647</v>
      </c>
      <c r="K143" s="61"/>
      <c r="L143" s="5" t="s">
        <v>687</v>
      </c>
    </row>
    <row r="144" spans="1:12" s="82" customFormat="1" ht="27" customHeight="1">
      <c r="A144" s="79">
        <v>129</v>
      </c>
      <c r="B144" s="79" t="s">
        <v>83</v>
      </c>
      <c r="C144" s="84"/>
      <c r="D144" s="85" t="s">
        <v>170</v>
      </c>
      <c r="E144" s="79" t="s">
        <v>381</v>
      </c>
      <c r="F144" s="80">
        <v>14</v>
      </c>
      <c r="G144" s="80">
        <v>12.75</v>
      </c>
      <c r="H144" s="86" t="s">
        <v>463</v>
      </c>
      <c r="I144" s="80" t="s">
        <v>658</v>
      </c>
      <c r="J144" s="81"/>
      <c r="K144" s="84"/>
      <c r="L144" s="79"/>
    </row>
    <row r="145" spans="1:12" ht="42.75">
      <c r="A145" s="5">
        <v>130</v>
      </c>
      <c r="B145" s="5" t="s">
        <v>83</v>
      </c>
      <c r="C145" s="42"/>
      <c r="D145" s="40" t="s">
        <v>171</v>
      </c>
      <c r="E145" s="5" t="s">
        <v>381</v>
      </c>
      <c r="F145" s="7">
        <v>14</v>
      </c>
      <c r="G145" s="7">
        <v>0</v>
      </c>
      <c r="H145" s="41" t="s">
        <v>464</v>
      </c>
      <c r="I145" s="7"/>
      <c r="J145" s="65" t="s">
        <v>686</v>
      </c>
      <c r="K145" s="42"/>
      <c r="L145" s="5"/>
    </row>
    <row r="146" spans="1:12" s="82" customFormat="1" ht="27" customHeight="1">
      <c r="A146" s="79">
        <v>131</v>
      </c>
      <c r="B146" s="79" t="s">
        <v>83</v>
      </c>
      <c r="C146" s="84"/>
      <c r="D146" s="85" t="s">
        <v>172</v>
      </c>
      <c r="E146" s="79" t="s">
        <v>381</v>
      </c>
      <c r="F146" s="80">
        <v>14</v>
      </c>
      <c r="G146" s="80">
        <v>10.87</v>
      </c>
      <c r="H146" s="86" t="s">
        <v>625</v>
      </c>
      <c r="I146" s="80" t="s">
        <v>658</v>
      </c>
      <c r="J146" s="81"/>
      <c r="K146" s="87"/>
      <c r="L146" s="79"/>
    </row>
    <row r="147" spans="1:12" ht="19.5" customHeight="1">
      <c r="A147" s="5">
        <v>132</v>
      </c>
      <c r="B147" s="5" t="s">
        <v>83</v>
      </c>
      <c r="C147" s="42"/>
      <c r="D147" s="40" t="s">
        <v>173</v>
      </c>
      <c r="E147" s="5" t="s">
        <v>381</v>
      </c>
      <c r="F147" s="7">
        <v>14</v>
      </c>
      <c r="G147" s="7">
        <v>0</v>
      </c>
      <c r="H147" s="41" t="s">
        <v>462</v>
      </c>
      <c r="I147" s="7"/>
      <c r="J147" s="65" t="s">
        <v>689</v>
      </c>
      <c r="K147" s="42"/>
      <c r="L147" s="5" t="s">
        <v>688</v>
      </c>
    </row>
    <row r="148" spans="1:12" ht="21.75" customHeight="1">
      <c r="A148" s="5">
        <v>133</v>
      </c>
      <c r="B148" s="5" t="s">
        <v>83</v>
      </c>
      <c r="C148" s="42"/>
      <c r="D148" s="40" t="s">
        <v>174</v>
      </c>
      <c r="E148" s="5" t="s">
        <v>381</v>
      </c>
      <c r="F148" s="7">
        <v>14</v>
      </c>
      <c r="G148" s="7">
        <v>13.24</v>
      </c>
      <c r="H148" s="41" t="s">
        <v>583</v>
      </c>
      <c r="I148" s="7" t="s">
        <v>592</v>
      </c>
      <c r="J148" s="65"/>
      <c r="K148" s="42"/>
      <c r="L148" s="5"/>
    </row>
    <row r="149" spans="1:12" s="82" customFormat="1" ht="27" customHeight="1">
      <c r="A149" s="79">
        <v>134</v>
      </c>
      <c r="B149" s="79" t="s">
        <v>83</v>
      </c>
      <c r="C149" s="84"/>
      <c r="D149" s="85" t="s">
        <v>175</v>
      </c>
      <c r="E149" s="79" t="s">
        <v>381</v>
      </c>
      <c r="F149" s="80">
        <v>14</v>
      </c>
      <c r="G149" s="80">
        <v>13.18</v>
      </c>
      <c r="H149" s="86" t="s">
        <v>465</v>
      </c>
      <c r="I149" s="80" t="s">
        <v>592</v>
      </c>
      <c r="J149" s="81"/>
      <c r="K149" s="84"/>
      <c r="L149" s="79"/>
    </row>
    <row r="150" spans="1:12" s="82" customFormat="1" ht="27" customHeight="1">
      <c r="A150" s="79">
        <v>135</v>
      </c>
      <c r="B150" s="79" t="s">
        <v>83</v>
      </c>
      <c r="C150" s="84"/>
      <c r="D150" s="85" t="s">
        <v>176</v>
      </c>
      <c r="E150" s="79" t="s">
        <v>381</v>
      </c>
      <c r="F150" s="80">
        <v>14</v>
      </c>
      <c r="G150" s="80">
        <v>13.25</v>
      </c>
      <c r="H150" s="86" t="s">
        <v>466</v>
      </c>
      <c r="I150" s="80" t="s">
        <v>626</v>
      </c>
      <c r="J150" s="81"/>
      <c r="K150" s="84"/>
      <c r="L150" s="79"/>
    </row>
    <row r="151" spans="1:12" s="82" customFormat="1" ht="26.25" customHeight="1">
      <c r="A151" s="79">
        <v>136</v>
      </c>
      <c r="B151" s="79" t="s">
        <v>83</v>
      </c>
      <c r="C151" s="84"/>
      <c r="D151" s="85" t="s">
        <v>177</v>
      </c>
      <c r="E151" s="79" t="s">
        <v>381</v>
      </c>
      <c r="F151" s="80">
        <v>14</v>
      </c>
      <c r="G151" s="80">
        <v>13.05</v>
      </c>
      <c r="H151" s="86" t="s">
        <v>467</v>
      </c>
      <c r="I151" s="80" t="s">
        <v>592</v>
      </c>
      <c r="J151" s="81"/>
      <c r="K151" s="84"/>
      <c r="L151" s="79"/>
    </row>
    <row r="152" spans="1:12" ht="28.5" customHeight="1">
      <c r="A152" s="5">
        <v>137</v>
      </c>
      <c r="B152" s="5" t="s">
        <v>83</v>
      </c>
      <c r="C152" s="42"/>
      <c r="D152" s="41" t="s">
        <v>690</v>
      </c>
      <c r="E152" s="5" t="s">
        <v>381</v>
      </c>
      <c r="F152" s="7">
        <v>14</v>
      </c>
      <c r="G152" s="7">
        <v>0</v>
      </c>
      <c r="H152" s="7" t="s">
        <v>720</v>
      </c>
      <c r="I152" s="7"/>
      <c r="J152" s="65" t="s">
        <v>719</v>
      </c>
      <c r="K152" s="42"/>
      <c r="L152" s="47"/>
    </row>
    <row r="153" spans="1:12" ht="27" customHeight="1">
      <c r="A153" s="5">
        <v>138</v>
      </c>
      <c r="B153" s="5" t="s">
        <v>83</v>
      </c>
      <c r="C153" s="42"/>
      <c r="D153" s="40" t="s">
        <v>178</v>
      </c>
      <c r="E153" s="5" t="s">
        <v>381</v>
      </c>
      <c r="F153" s="7">
        <v>14</v>
      </c>
      <c r="G153" s="46">
        <v>0</v>
      </c>
      <c r="H153" s="76" t="s">
        <v>718</v>
      </c>
      <c r="I153" s="7"/>
      <c r="J153" s="65" t="s">
        <v>721</v>
      </c>
      <c r="K153" s="42"/>
      <c r="L153" s="5"/>
    </row>
    <row r="154" spans="1:12" ht="27" customHeight="1">
      <c r="A154" s="5">
        <v>139</v>
      </c>
      <c r="B154" s="5" t="s">
        <v>83</v>
      </c>
      <c r="C154" s="42"/>
      <c r="D154" s="40" t="s">
        <v>179</v>
      </c>
      <c r="E154" s="5" t="s">
        <v>381</v>
      </c>
      <c r="F154" s="7">
        <v>14</v>
      </c>
      <c r="G154" s="7">
        <v>11.25</v>
      </c>
      <c r="H154" s="41" t="s">
        <v>627</v>
      </c>
      <c r="I154" s="7"/>
      <c r="J154" s="76" t="s">
        <v>722</v>
      </c>
      <c r="K154" s="42"/>
      <c r="L154" s="5" t="s">
        <v>438</v>
      </c>
    </row>
    <row r="155" spans="1:12" s="82" customFormat="1" ht="27" customHeight="1">
      <c r="A155" s="79">
        <v>140</v>
      </c>
      <c r="B155" s="79" t="s">
        <v>83</v>
      </c>
      <c r="C155" s="84"/>
      <c r="D155" s="85" t="s">
        <v>180</v>
      </c>
      <c r="E155" s="79" t="s">
        <v>381</v>
      </c>
      <c r="F155" s="80">
        <v>14</v>
      </c>
      <c r="G155" s="80">
        <v>12.65</v>
      </c>
      <c r="H155" s="86" t="s">
        <v>463</v>
      </c>
      <c r="I155" s="80" t="s">
        <v>658</v>
      </c>
      <c r="J155" s="81"/>
      <c r="K155" s="84"/>
      <c r="L155" s="79"/>
    </row>
    <row r="156" spans="1:12" ht="21.75" customHeight="1">
      <c r="A156" s="5"/>
      <c r="B156" s="1"/>
      <c r="C156" s="44"/>
      <c r="D156" s="8" t="s">
        <v>55</v>
      </c>
      <c r="E156" s="1"/>
      <c r="F156" s="3">
        <f>SUM(F141:F155)</f>
        <v>210</v>
      </c>
      <c r="G156" s="3">
        <f>SUM(G141:G155)</f>
        <v>105.46</v>
      </c>
      <c r="H156" s="43"/>
      <c r="I156" s="3"/>
      <c r="J156" s="42"/>
      <c r="K156" s="42"/>
      <c r="L156" s="1"/>
    </row>
    <row r="157" spans="1:12" ht="24" customHeight="1">
      <c r="A157" s="105" t="s">
        <v>46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7"/>
    </row>
    <row r="158" spans="1:12" ht="27" customHeight="1">
      <c r="A158" s="5">
        <v>141</v>
      </c>
      <c r="B158" s="5" t="s">
        <v>374</v>
      </c>
      <c r="C158" s="42" t="s">
        <v>317</v>
      </c>
      <c r="D158" s="42" t="s">
        <v>181</v>
      </c>
      <c r="E158" s="5" t="s">
        <v>381</v>
      </c>
      <c r="F158" s="7"/>
      <c r="G158" s="7"/>
      <c r="H158" s="42"/>
      <c r="I158" s="7"/>
      <c r="J158" s="108" t="s">
        <v>469</v>
      </c>
      <c r="K158" s="7"/>
      <c r="L158" s="5"/>
    </row>
    <row r="159" spans="1:12" ht="27" customHeight="1">
      <c r="A159" s="5">
        <v>142</v>
      </c>
      <c r="B159" s="5" t="s">
        <v>83</v>
      </c>
      <c r="C159" s="42" t="s">
        <v>317</v>
      </c>
      <c r="D159" s="42" t="s">
        <v>182</v>
      </c>
      <c r="E159" s="5" t="s">
        <v>381</v>
      </c>
      <c r="F159" s="7"/>
      <c r="G159" s="7"/>
      <c r="H159" s="42"/>
      <c r="I159" s="7"/>
      <c r="J159" s="108"/>
      <c r="K159" s="7"/>
      <c r="L159" s="5"/>
    </row>
    <row r="160" spans="1:12" ht="27" customHeight="1">
      <c r="A160" s="5">
        <v>143</v>
      </c>
      <c r="B160" s="5" t="s">
        <v>83</v>
      </c>
      <c r="C160" s="42" t="s">
        <v>317</v>
      </c>
      <c r="D160" s="42" t="s">
        <v>97</v>
      </c>
      <c r="E160" s="5" t="s">
        <v>381</v>
      </c>
      <c r="F160" s="7"/>
      <c r="G160" s="7"/>
      <c r="H160" s="42"/>
      <c r="I160" s="7"/>
      <c r="J160" s="108"/>
      <c r="K160" s="7"/>
      <c r="L160" s="5"/>
    </row>
    <row r="161" spans="1:12" ht="27" customHeight="1">
      <c r="A161" s="5">
        <v>144</v>
      </c>
      <c r="B161" s="5" t="s">
        <v>83</v>
      </c>
      <c r="C161" s="42" t="s">
        <v>317</v>
      </c>
      <c r="D161" s="42" t="s">
        <v>183</v>
      </c>
      <c r="E161" s="5" t="s">
        <v>381</v>
      </c>
      <c r="F161" s="7"/>
      <c r="G161" s="7"/>
      <c r="H161" s="42"/>
      <c r="I161" s="7"/>
      <c r="J161" s="108"/>
      <c r="K161" s="7"/>
      <c r="L161" s="5"/>
    </row>
    <row r="162" spans="1:12" ht="24" customHeight="1">
      <c r="A162" s="5">
        <v>145</v>
      </c>
      <c r="B162" s="5" t="s">
        <v>83</v>
      </c>
      <c r="C162" s="42" t="s">
        <v>187</v>
      </c>
      <c r="D162" s="42" t="s">
        <v>184</v>
      </c>
      <c r="E162" s="5" t="s">
        <v>381</v>
      </c>
      <c r="F162" s="7"/>
      <c r="G162" s="7"/>
      <c r="H162" s="42"/>
      <c r="I162" s="7"/>
      <c r="J162" s="108"/>
      <c r="K162" s="7"/>
      <c r="L162" s="5"/>
    </row>
    <row r="163" spans="1:12" ht="27" customHeight="1">
      <c r="A163" s="5">
        <v>146</v>
      </c>
      <c r="B163" s="5" t="s">
        <v>83</v>
      </c>
      <c r="C163" s="42" t="s">
        <v>187</v>
      </c>
      <c r="D163" s="42" t="s">
        <v>185</v>
      </c>
      <c r="E163" s="5" t="s">
        <v>381</v>
      </c>
      <c r="F163" s="7"/>
      <c r="G163" s="7"/>
      <c r="H163" s="42"/>
      <c r="I163" s="7"/>
      <c r="J163" s="108"/>
      <c r="K163" s="7"/>
      <c r="L163" s="5"/>
    </row>
    <row r="164" spans="1:12" ht="27" customHeight="1">
      <c r="A164" s="5">
        <v>147</v>
      </c>
      <c r="B164" s="5" t="s">
        <v>83</v>
      </c>
      <c r="C164" s="42" t="s">
        <v>187</v>
      </c>
      <c r="D164" s="42" t="s">
        <v>186</v>
      </c>
      <c r="E164" s="5" t="s">
        <v>381</v>
      </c>
      <c r="F164" s="7"/>
      <c r="G164" s="7"/>
      <c r="H164" s="42"/>
      <c r="I164" s="7"/>
      <c r="J164" s="108"/>
      <c r="K164" s="7"/>
      <c r="L164" s="5"/>
    </row>
    <row r="165" spans="1:12" ht="27" customHeight="1">
      <c r="A165" s="5">
        <v>148</v>
      </c>
      <c r="B165" s="5" t="s">
        <v>83</v>
      </c>
      <c r="C165" s="42" t="s">
        <v>187</v>
      </c>
      <c r="D165" s="42" t="s">
        <v>187</v>
      </c>
      <c r="E165" s="5" t="s">
        <v>381</v>
      </c>
      <c r="F165" s="7"/>
      <c r="G165" s="7"/>
      <c r="H165" s="42"/>
      <c r="I165" s="7"/>
      <c r="J165" s="108"/>
      <c r="K165" s="7"/>
      <c r="L165" s="5"/>
    </row>
    <row r="166" spans="1:12" ht="27" customHeight="1">
      <c r="A166" s="5">
        <v>149</v>
      </c>
      <c r="B166" s="5" t="s">
        <v>83</v>
      </c>
      <c r="C166" s="42" t="s">
        <v>187</v>
      </c>
      <c r="D166" s="42" t="s">
        <v>188</v>
      </c>
      <c r="E166" s="5" t="s">
        <v>381</v>
      </c>
      <c r="F166" s="7"/>
      <c r="G166" s="7"/>
      <c r="H166" s="42"/>
      <c r="I166" s="7"/>
      <c r="J166" s="108"/>
      <c r="K166" s="7"/>
      <c r="L166" s="5"/>
    </row>
    <row r="167" spans="1:12" ht="27" customHeight="1">
      <c r="A167" s="5">
        <v>150</v>
      </c>
      <c r="B167" s="5" t="s">
        <v>83</v>
      </c>
      <c r="C167" s="42" t="s">
        <v>187</v>
      </c>
      <c r="D167" s="42" t="s">
        <v>189</v>
      </c>
      <c r="E167" s="5" t="s">
        <v>381</v>
      </c>
      <c r="F167" s="7"/>
      <c r="G167" s="7"/>
      <c r="H167" s="42"/>
      <c r="I167" s="7"/>
      <c r="J167" s="108"/>
      <c r="K167" s="7"/>
      <c r="L167" s="5"/>
    </row>
    <row r="168" spans="1:12" ht="27" customHeight="1">
      <c r="A168" s="5">
        <v>151</v>
      </c>
      <c r="B168" s="5" t="s">
        <v>83</v>
      </c>
      <c r="C168" s="42" t="s">
        <v>190</v>
      </c>
      <c r="D168" s="42" t="s">
        <v>190</v>
      </c>
      <c r="E168" s="5" t="s">
        <v>381</v>
      </c>
      <c r="F168" s="7"/>
      <c r="G168" s="7"/>
      <c r="H168" s="42"/>
      <c r="I168" s="7"/>
      <c r="J168" s="108"/>
      <c r="K168" s="7"/>
      <c r="L168" s="5"/>
    </row>
    <row r="169" spans="1:12" ht="27" customHeight="1">
      <c r="A169" s="5">
        <v>152</v>
      </c>
      <c r="B169" s="5" t="s">
        <v>83</v>
      </c>
      <c r="C169" s="42" t="s">
        <v>190</v>
      </c>
      <c r="D169" s="42" t="s">
        <v>191</v>
      </c>
      <c r="E169" s="5" t="s">
        <v>381</v>
      </c>
      <c r="F169" s="7"/>
      <c r="G169" s="7"/>
      <c r="H169" s="42"/>
      <c r="I169" s="7"/>
      <c r="J169" s="108"/>
      <c r="K169" s="7"/>
      <c r="L169" s="5"/>
    </row>
    <row r="170" spans="1:12" ht="24" customHeight="1">
      <c r="A170" s="5">
        <v>153</v>
      </c>
      <c r="B170" s="5" t="s">
        <v>83</v>
      </c>
      <c r="C170" s="42" t="s">
        <v>190</v>
      </c>
      <c r="D170" s="42" t="s">
        <v>192</v>
      </c>
      <c r="E170" s="5" t="s">
        <v>381</v>
      </c>
      <c r="F170" s="7"/>
      <c r="G170" s="7"/>
      <c r="H170" s="42"/>
      <c r="I170" s="7"/>
      <c r="J170" s="108"/>
      <c r="K170" s="7"/>
      <c r="L170" s="5"/>
    </row>
    <row r="171" spans="1:12" ht="27" customHeight="1">
      <c r="A171" s="5">
        <v>154</v>
      </c>
      <c r="B171" s="5" t="s">
        <v>83</v>
      </c>
      <c r="C171" s="42" t="s">
        <v>190</v>
      </c>
      <c r="D171" s="42" t="s">
        <v>193</v>
      </c>
      <c r="E171" s="5" t="s">
        <v>381</v>
      </c>
      <c r="F171" s="7"/>
      <c r="G171" s="7"/>
      <c r="H171" s="42"/>
      <c r="I171" s="7"/>
      <c r="J171" s="108"/>
      <c r="K171" s="7"/>
      <c r="L171" s="5"/>
    </row>
    <row r="172" spans="1:12" ht="19.5" customHeight="1">
      <c r="A172" s="5">
        <v>155</v>
      </c>
      <c r="B172" s="5" t="s">
        <v>83</v>
      </c>
      <c r="C172" s="42" t="s">
        <v>190</v>
      </c>
      <c r="D172" s="42" t="s">
        <v>194</v>
      </c>
      <c r="E172" s="5" t="s">
        <v>381</v>
      </c>
      <c r="F172" s="7"/>
      <c r="G172" s="7"/>
      <c r="H172" s="42"/>
      <c r="I172" s="7"/>
      <c r="J172" s="108"/>
      <c r="K172" s="7"/>
      <c r="L172" s="5"/>
    </row>
    <row r="173" spans="1:12" ht="27" customHeight="1">
      <c r="A173" s="5"/>
      <c r="B173" s="1"/>
      <c r="C173" s="44"/>
      <c r="D173" s="8" t="s">
        <v>55</v>
      </c>
      <c r="E173" s="1"/>
      <c r="F173" s="3">
        <f>SUM(F158:F172)</f>
        <v>0</v>
      </c>
      <c r="G173" s="3">
        <f>SUM(G158:G172)</f>
        <v>0</v>
      </c>
      <c r="H173" s="43"/>
      <c r="I173" s="3"/>
      <c r="J173" s="1"/>
      <c r="K173" s="1"/>
      <c r="L173" s="1"/>
    </row>
    <row r="174" spans="1:12" ht="27" customHeight="1">
      <c r="A174" s="105" t="s">
        <v>48</v>
      </c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7"/>
    </row>
    <row r="175" spans="1:12" ht="19.5" customHeight="1">
      <c r="A175" s="5">
        <v>156</v>
      </c>
      <c r="B175" s="5" t="s">
        <v>375</v>
      </c>
      <c r="C175" s="42" t="s">
        <v>318</v>
      </c>
      <c r="D175" s="42" t="s">
        <v>195</v>
      </c>
      <c r="E175" s="5" t="s">
        <v>381</v>
      </c>
      <c r="F175" s="7">
        <v>14</v>
      </c>
      <c r="G175" s="7"/>
      <c r="H175" s="42" t="s">
        <v>693</v>
      </c>
      <c r="I175" s="7"/>
      <c r="J175" s="65" t="s">
        <v>691</v>
      </c>
      <c r="K175" s="71"/>
      <c r="L175" s="5" t="s">
        <v>692</v>
      </c>
    </row>
    <row r="176" spans="1:13" ht="71.25">
      <c r="A176" s="5">
        <v>157</v>
      </c>
      <c r="B176" s="5" t="s">
        <v>83</v>
      </c>
      <c r="C176" s="42" t="s">
        <v>319</v>
      </c>
      <c r="D176" s="42" t="s">
        <v>196</v>
      </c>
      <c r="E176" s="5" t="s">
        <v>381</v>
      </c>
      <c r="F176" s="7">
        <v>14</v>
      </c>
      <c r="G176" s="7"/>
      <c r="H176" s="42"/>
      <c r="I176" s="7"/>
      <c r="J176" s="65" t="s">
        <v>694</v>
      </c>
      <c r="K176" s="71"/>
      <c r="L176" s="5"/>
      <c r="M176" s="2" t="s">
        <v>740</v>
      </c>
    </row>
    <row r="177" spans="1:12" ht="27" customHeight="1">
      <c r="A177" s="5">
        <v>158</v>
      </c>
      <c r="B177" s="5" t="s">
        <v>83</v>
      </c>
      <c r="C177" s="42" t="s">
        <v>320</v>
      </c>
      <c r="D177" s="42" t="s">
        <v>197</v>
      </c>
      <c r="E177" s="5" t="s">
        <v>381</v>
      </c>
      <c r="F177" s="7">
        <v>14</v>
      </c>
      <c r="G177" s="7">
        <v>5</v>
      </c>
      <c r="H177" s="42" t="s">
        <v>699</v>
      </c>
      <c r="I177" s="7"/>
      <c r="J177" s="65" t="s">
        <v>723</v>
      </c>
      <c r="K177" s="71"/>
      <c r="L177" s="5" t="s">
        <v>695</v>
      </c>
    </row>
    <row r="178" spans="1:12" ht="20.25" customHeight="1">
      <c r="A178" s="5">
        <v>159</v>
      </c>
      <c r="B178" s="5" t="s">
        <v>83</v>
      </c>
      <c r="C178" s="42" t="s">
        <v>321</v>
      </c>
      <c r="D178" s="42" t="s">
        <v>198</v>
      </c>
      <c r="E178" s="5" t="s">
        <v>381</v>
      </c>
      <c r="F178" s="7">
        <v>14</v>
      </c>
      <c r="G178" s="7"/>
      <c r="H178" s="42" t="s">
        <v>698</v>
      </c>
      <c r="I178" s="7"/>
      <c r="J178" s="65" t="s">
        <v>643</v>
      </c>
      <c r="K178" s="71"/>
      <c r="L178" s="5" t="s">
        <v>697</v>
      </c>
    </row>
    <row r="179" spans="1:13" ht="27" customHeight="1">
      <c r="A179" s="5">
        <v>160</v>
      </c>
      <c r="B179" s="5" t="s">
        <v>83</v>
      </c>
      <c r="C179" s="42" t="s">
        <v>322</v>
      </c>
      <c r="D179" s="42" t="s">
        <v>199</v>
      </c>
      <c r="E179" s="5" t="s">
        <v>381</v>
      </c>
      <c r="F179" s="7">
        <v>14</v>
      </c>
      <c r="G179" s="7"/>
      <c r="H179" s="42"/>
      <c r="I179" s="7"/>
      <c r="J179" s="65" t="s">
        <v>574</v>
      </c>
      <c r="K179" s="71"/>
      <c r="L179" s="5"/>
      <c r="M179" s="2" t="s">
        <v>740</v>
      </c>
    </row>
    <row r="180" spans="1:13" ht="27" customHeight="1">
      <c r="A180" s="5">
        <v>161</v>
      </c>
      <c r="B180" s="5" t="s">
        <v>83</v>
      </c>
      <c r="C180" s="42" t="s">
        <v>323</v>
      </c>
      <c r="D180" s="42" t="s">
        <v>200</v>
      </c>
      <c r="E180" s="5" t="s">
        <v>381</v>
      </c>
      <c r="F180" s="7">
        <v>14</v>
      </c>
      <c r="G180" s="7"/>
      <c r="H180" s="42"/>
      <c r="I180" s="7"/>
      <c r="J180" s="77" t="s">
        <v>648</v>
      </c>
      <c r="K180" s="71"/>
      <c r="L180" s="5"/>
      <c r="M180" s="2" t="s">
        <v>740</v>
      </c>
    </row>
    <row r="181" spans="1:13" ht="27" customHeight="1">
      <c r="A181" s="5">
        <v>162</v>
      </c>
      <c r="B181" s="5" t="s">
        <v>83</v>
      </c>
      <c r="C181" s="42" t="s">
        <v>324</v>
      </c>
      <c r="D181" s="42" t="s">
        <v>201</v>
      </c>
      <c r="E181" s="5" t="s">
        <v>381</v>
      </c>
      <c r="F181" s="7">
        <v>14</v>
      </c>
      <c r="G181" s="7"/>
      <c r="H181" s="42"/>
      <c r="I181" s="7"/>
      <c r="J181" s="77" t="s">
        <v>648</v>
      </c>
      <c r="K181" s="71"/>
      <c r="L181" s="5"/>
      <c r="M181" s="2" t="s">
        <v>740</v>
      </c>
    </row>
    <row r="182" spans="1:12" ht="27" customHeight="1">
      <c r="A182" s="5">
        <v>163</v>
      </c>
      <c r="B182" s="5" t="s">
        <v>83</v>
      </c>
      <c r="C182" s="42" t="s">
        <v>325</v>
      </c>
      <c r="D182" s="42" t="s">
        <v>202</v>
      </c>
      <c r="E182" s="5" t="s">
        <v>381</v>
      </c>
      <c r="F182" s="7">
        <v>14</v>
      </c>
      <c r="G182" s="7">
        <v>3.28</v>
      </c>
      <c r="H182" s="42" t="s">
        <v>700</v>
      </c>
      <c r="I182" s="7"/>
      <c r="J182" s="65" t="s">
        <v>724</v>
      </c>
      <c r="K182" s="71"/>
      <c r="L182" s="5" t="s">
        <v>696</v>
      </c>
    </row>
    <row r="183" spans="1:13" ht="18" customHeight="1">
      <c r="A183" s="5">
        <v>164</v>
      </c>
      <c r="B183" s="5" t="s">
        <v>83</v>
      </c>
      <c r="C183" s="42" t="s">
        <v>326</v>
      </c>
      <c r="D183" s="42" t="s">
        <v>203</v>
      </c>
      <c r="E183" s="5" t="s">
        <v>381</v>
      </c>
      <c r="F183" s="7">
        <v>14</v>
      </c>
      <c r="G183" s="7"/>
      <c r="H183" s="42"/>
      <c r="I183" s="7"/>
      <c r="J183" s="65" t="s">
        <v>574</v>
      </c>
      <c r="K183" s="71"/>
      <c r="L183" s="5"/>
      <c r="M183" s="2" t="s">
        <v>740</v>
      </c>
    </row>
    <row r="184" spans="1:13" ht="20.25" customHeight="1">
      <c r="A184" s="5">
        <v>165</v>
      </c>
      <c r="B184" s="5" t="s">
        <v>83</v>
      </c>
      <c r="C184" s="42" t="s">
        <v>327</v>
      </c>
      <c r="D184" s="42" t="s">
        <v>204</v>
      </c>
      <c r="E184" s="5" t="s">
        <v>381</v>
      </c>
      <c r="F184" s="7">
        <v>14</v>
      </c>
      <c r="G184" s="7"/>
      <c r="H184" s="42"/>
      <c r="I184" s="7"/>
      <c r="J184" s="77" t="s">
        <v>648</v>
      </c>
      <c r="K184" s="71"/>
      <c r="L184" s="5"/>
      <c r="M184" s="2" t="s">
        <v>740</v>
      </c>
    </row>
    <row r="185" spans="1:13" ht="27" customHeight="1">
      <c r="A185" s="5">
        <v>166</v>
      </c>
      <c r="B185" s="5" t="s">
        <v>83</v>
      </c>
      <c r="C185" s="42" t="s">
        <v>328</v>
      </c>
      <c r="D185" s="42" t="s">
        <v>205</v>
      </c>
      <c r="E185" s="5" t="s">
        <v>381</v>
      </c>
      <c r="F185" s="7">
        <v>14</v>
      </c>
      <c r="G185" s="7"/>
      <c r="H185" s="42"/>
      <c r="I185" s="7"/>
      <c r="J185" s="77" t="s">
        <v>648</v>
      </c>
      <c r="K185" s="71"/>
      <c r="L185" s="5"/>
      <c r="M185" s="2" t="s">
        <v>740</v>
      </c>
    </row>
    <row r="186" spans="1:13" ht="15" customHeight="1">
      <c r="A186" s="5">
        <v>167</v>
      </c>
      <c r="B186" s="5" t="s">
        <v>83</v>
      </c>
      <c r="C186" s="42" t="s">
        <v>329</v>
      </c>
      <c r="D186" s="42" t="s">
        <v>206</v>
      </c>
      <c r="E186" s="5" t="s">
        <v>381</v>
      </c>
      <c r="F186" s="7">
        <v>14</v>
      </c>
      <c r="G186" s="7"/>
      <c r="H186" s="42"/>
      <c r="I186" s="7"/>
      <c r="J186" s="77" t="s">
        <v>648</v>
      </c>
      <c r="K186" s="71"/>
      <c r="L186" s="5"/>
      <c r="M186" s="2" t="s">
        <v>740</v>
      </c>
    </row>
    <row r="187" spans="1:13" ht="27" customHeight="1">
      <c r="A187" s="5">
        <v>168</v>
      </c>
      <c r="B187" s="5" t="s">
        <v>83</v>
      </c>
      <c r="C187" s="42" t="s">
        <v>330</v>
      </c>
      <c r="D187" s="42" t="s">
        <v>207</v>
      </c>
      <c r="E187" s="5" t="s">
        <v>381</v>
      </c>
      <c r="F187" s="7">
        <v>14</v>
      </c>
      <c r="G187" s="7"/>
      <c r="H187" s="42"/>
      <c r="I187" s="7"/>
      <c r="J187" s="65" t="s">
        <v>631</v>
      </c>
      <c r="K187" s="71"/>
      <c r="L187" s="5"/>
      <c r="M187" s="2" t="s">
        <v>743</v>
      </c>
    </row>
    <row r="188" spans="1:13" ht="27" customHeight="1">
      <c r="A188" s="5">
        <v>169</v>
      </c>
      <c r="B188" s="5" t="s">
        <v>83</v>
      </c>
      <c r="C188" s="42" t="s">
        <v>331</v>
      </c>
      <c r="D188" s="42" t="s">
        <v>208</v>
      </c>
      <c r="E188" s="5" t="s">
        <v>381</v>
      </c>
      <c r="F188" s="7">
        <v>14</v>
      </c>
      <c r="G188" s="7"/>
      <c r="H188" s="42"/>
      <c r="I188" s="7"/>
      <c r="J188" s="65" t="s">
        <v>574</v>
      </c>
      <c r="K188" s="71"/>
      <c r="L188" s="5"/>
      <c r="M188" s="2" t="s">
        <v>740</v>
      </c>
    </row>
    <row r="189" spans="1:12" ht="18.75" customHeight="1">
      <c r="A189" s="5"/>
      <c r="B189" s="1"/>
      <c r="C189" s="44"/>
      <c r="D189" s="8" t="s">
        <v>55</v>
      </c>
      <c r="E189" s="1"/>
      <c r="F189" s="3">
        <f>SUM(F175:F188)</f>
        <v>196</v>
      </c>
      <c r="G189" s="3">
        <f>SUM(G175:G188)</f>
        <v>8.28</v>
      </c>
      <c r="H189" s="43"/>
      <c r="I189" s="3"/>
      <c r="J189" s="5"/>
      <c r="K189" s="5"/>
      <c r="L189" s="1"/>
    </row>
    <row r="190" spans="1:12" ht="27" customHeight="1">
      <c r="A190" s="105" t="s">
        <v>47</v>
      </c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7"/>
    </row>
    <row r="191" spans="1:12" ht="27" customHeight="1">
      <c r="A191" s="5">
        <v>170</v>
      </c>
      <c r="B191" s="5" t="s">
        <v>376</v>
      </c>
      <c r="C191" s="42" t="s">
        <v>333</v>
      </c>
      <c r="D191" s="42" t="s">
        <v>470</v>
      </c>
      <c r="E191" s="5" t="s">
        <v>381</v>
      </c>
      <c r="F191" s="7">
        <v>14</v>
      </c>
      <c r="G191" s="7">
        <v>11.79314</v>
      </c>
      <c r="H191" s="42" t="s">
        <v>506</v>
      </c>
      <c r="I191" s="5" t="s">
        <v>548</v>
      </c>
      <c r="J191" s="65"/>
      <c r="K191" s="41"/>
      <c r="L191" s="5"/>
    </row>
    <row r="192" spans="1:12" ht="27" customHeight="1">
      <c r="A192" s="5">
        <v>171</v>
      </c>
      <c r="B192" s="5" t="s">
        <v>83</v>
      </c>
      <c r="C192" s="42" t="s">
        <v>471</v>
      </c>
      <c r="D192" s="42" t="s">
        <v>472</v>
      </c>
      <c r="E192" s="5" t="s">
        <v>381</v>
      </c>
      <c r="F192" s="7">
        <v>14</v>
      </c>
      <c r="G192" s="7">
        <v>12.46129</v>
      </c>
      <c r="H192" s="42" t="s">
        <v>507</v>
      </c>
      <c r="I192" s="46" t="s">
        <v>589</v>
      </c>
      <c r="J192" s="65"/>
      <c r="K192" s="41"/>
      <c r="L192" s="5"/>
    </row>
    <row r="193" spans="1:12" ht="14.25">
      <c r="A193" s="5">
        <v>172</v>
      </c>
      <c r="B193" s="5" t="s">
        <v>83</v>
      </c>
      <c r="C193" s="42" t="s">
        <v>473</v>
      </c>
      <c r="D193" s="42" t="s">
        <v>474</v>
      </c>
      <c r="E193" s="5" t="s">
        <v>381</v>
      </c>
      <c r="F193" s="7">
        <v>14</v>
      </c>
      <c r="G193" s="7">
        <v>3.5047</v>
      </c>
      <c r="H193" s="42" t="s">
        <v>508</v>
      </c>
      <c r="I193" s="7"/>
      <c r="J193" s="65" t="s">
        <v>433</v>
      </c>
      <c r="K193" s="41"/>
      <c r="L193" s="5" t="s">
        <v>725</v>
      </c>
    </row>
    <row r="194" spans="1:12" ht="27" customHeight="1">
      <c r="A194" s="5">
        <v>173</v>
      </c>
      <c r="B194" s="5" t="s">
        <v>83</v>
      </c>
      <c r="C194" s="42" t="s">
        <v>475</v>
      </c>
      <c r="D194" s="42" t="s">
        <v>476</v>
      </c>
      <c r="E194" s="5" t="s">
        <v>381</v>
      </c>
      <c r="F194" s="7">
        <v>14</v>
      </c>
      <c r="G194" s="7">
        <v>12.14589</v>
      </c>
      <c r="H194" s="42" t="s">
        <v>508</v>
      </c>
      <c r="I194" s="46" t="s">
        <v>590</v>
      </c>
      <c r="J194" s="65"/>
      <c r="K194" s="41"/>
      <c r="L194" s="5"/>
    </row>
    <row r="195" spans="1:12" ht="27" customHeight="1">
      <c r="A195" s="5">
        <v>174</v>
      </c>
      <c r="B195" s="5" t="s">
        <v>83</v>
      </c>
      <c r="C195" s="42" t="s">
        <v>473</v>
      </c>
      <c r="D195" s="42" t="s">
        <v>477</v>
      </c>
      <c r="E195" s="5" t="s">
        <v>381</v>
      </c>
      <c r="F195" s="7">
        <v>14</v>
      </c>
      <c r="G195" s="7">
        <v>6.40222</v>
      </c>
      <c r="H195" s="42" t="s">
        <v>509</v>
      </c>
      <c r="I195" s="7" t="s">
        <v>584</v>
      </c>
      <c r="J195" s="65"/>
      <c r="K195" s="41"/>
      <c r="L195" s="5"/>
    </row>
    <row r="196" spans="1:12" ht="27" customHeight="1">
      <c r="A196" s="5">
        <v>175</v>
      </c>
      <c r="B196" s="5" t="s">
        <v>83</v>
      </c>
      <c r="C196" s="42" t="s">
        <v>333</v>
      </c>
      <c r="D196" s="42" t="s">
        <v>478</v>
      </c>
      <c r="E196" s="5" t="s">
        <v>381</v>
      </c>
      <c r="F196" s="7">
        <v>14</v>
      </c>
      <c r="G196" s="7">
        <v>12.77043</v>
      </c>
      <c r="H196" s="42" t="s">
        <v>508</v>
      </c>
      <c r="I196" s="46" t="s">
        <v>590</v>
      </c>
      <c r="J196" s="65"/>
      <c r="K196" s="41"/>
      <c r="L196" s="5"/>
    </row>
    <row r="197" spans="1:13" ht="28.5">
      <c r="A197" s="5">
        <v>176</v>
      </c>
      <c r="B197" s="5" t="s">
        <v>83</v>
      </c>
      <c r="C197" s="42" t="s">
        <v>473</v>
      </c>
      <c r="D197" s="42" t="s">
        <v>480</v>
      </c>
      <c r="E197" s="5" t="s">
        <v>381</v>
      </c>
      <c r="F197" s="7">
        <v>14</v>
      </c>
      <c r="G197" s="7" t="s">
        <v>462</v>
      </c>
      <c r="H197" s="42" t="s">
        <v>510</v>
      </c>
      <c r="I197" s="46"/>
      <c r="J197" s="70" t="s">
        <v>747</v>
      </c>
      <c r="K197" s="41"/>
      <c r="L197" s="5" t="s">
        <v>748</v>
      </c>
      <c r="M197" s="2" t="s">
        <v>740</v>
      </c>
    </row>
    <row r="198" spans="1:12" ht="27" customHeight="1">
      <c r="A198" s="5">
        <v>177</v>
      </c>
      <c r="B198" s="5" t="s">
        <v>83</v>
      </c>
      <c r="C198" s="42" t="s">
        <v>475</v>
      </c>
      <c r="D198" s="42" t="s">
        <v>481</v>
      </c>
      <c r="E198" s="5" t="s">
        <v>381</v>
      </c>
      <c r="F198" s="7">
        <v>14</v>
      </c>
      <c r="G198" s="7">
        <v>12.89428</v>
      </c>
      <c r="H198" s="42" t="s">
        <v>508</v>
      </c>
      <c r="I198" s="46" t="s">
        <v>591</v>
      </c>
      <c r="J198" s="65"/>
      <c r="K198" s="41"/>
      <c r="L198" s="5"/>
    </row>
    <row r="199" spans="1:12" ht="27" customHeight="1">
      <c r="A199" s="5">
        <v>178</v>
      </c>
      <c r="B199" s="5" t="s">
        <v>83</v>
      </c>
      <c r="C199" s="42" t="s">
        <v>482</v>
      </c>
      <c r="D199" s="42" t="s">
        <v>483</v>
      </c>
      <c r="E199" s="5" t="s">
        <v>381</v>
      </c>
      <c r="F199" s="7">
        <v>14</v>
      </c>
      <c r="G199" s="7">
        <v>5.90032</v>
      </c>
      <c r="H199" s="42" t="s">
        <v>511</v>
      </c>
      <c r="I199" s="46" t="s">
        <v>629</v>
      </c>
      <c r="J199" s="65"/>
      <c r="K199" s="41"/>
      <c r="L199" s="5"/>
    </row>
    <row r="200" spans="1:12" ht="27" customHeight="1">
      <c r="A200" s="5">
        <v>179</v>
      </c>
      <c r="B200" s="5" t="s">
        <v>83</v>
      </c>
      <c r="C200" s="42" t="s">
        <v>479</v>
      </c>
      <c r="D200" s="42" t="s">
        <v>484</v>
      </c>
      <c r="E200" s="5" t="s">
        <v>381</v>
      </c>
      <c r="F200" s="7">
        <v>14</v>
      </c>
      <c r="G200" s="7">
        <v>11.97689</v>
      </c>
      <c r="H200" s="42" t="s">
        <v>512</v>
      </c>
      <c r="I200" s="46" t="s">
        <v>577</v>
      </c>
      <c r="J200" s="65"/>
      <c r="K200" s="41"/>
      <c r="L200" s="5"/>
    </row>
    <row r="201" spans="1:12" ht="24" customHeight="1">
      <c r="A201" s="5">
        <v>180</v>
      </c>
      <c r="B201" s="5" t="s">
        <v>83</v>
      </c>
      <c r="C201" s="42" t="s">
        <v>332</v>
      </c>
      <c r="D201" s="42" t="s">
        <v>485</v>
      </c>
      <c r="E201" s="5" t="s">
        <v>381</v>
      </c>
      <c r="F201" s="7">
        <v>14</v>
      </c>
      <c r="G201" s="7">
        <v>8.10229</v>
      </c>
      <c r="H201" s="42" t="s">
        <v>513</v>
      </c>
      <c r="I201" s="7" t="s">
        <v>586</v>
      </c>
      <c r="J201" s="65"/>
      <c r="K201" s="41"/>
      <c r="L201" s="5"/>
    </row>
    <row r="202" spans="1:12" ht="41.25" customHeight="1">
      <c r="A202" s="5">
        <v>181</v>
      </c>
      <c r="B202" s="5" t="s">
        <v>83</v>
      </c>
      <c r="C202" s="42" t="s">
        <v>332</v>
      </c>
      <c r="D202" s="42" t="s">
        <v>486</v>
      </c>
      <c r="E202" s="5" t="s">
        <v>381</v>
      </c>
      <c r="F202" s="7">
        <v>14</v>
      </c>
      <c r="G202" s="7">
        <v>2.57538</v>
      </c>
      <c r="H202" s="42" t="s">
        <v>514</v>
      </c>
      <c r="I202" s="7"/>
      <c r="J202" s="65" t="s">
        <v>660</v>
      </c>
      <c r="K202" s="41"/>
      <c r="L202" s="5" t="s">
        <v>688</v>
      </c>
    </row>
    <row r="203" spans="1:12" ht="27" customHeight="1">
      <c r="A203" s="5">
        <v>182</v>
      </c>
      <c r="B203" s="5" t="s">
        <v>83</v>
      </c>
      <c r="C203" s="42" t="s">
        <v>487</v>
      </c>
      <c r="D203" s="42" t="s">
        <v>488</v>
      </c>
      <c r="E203" s="5" t="s">
        <v>381</v>
      </c>
      <c r="F203" s="7">
        <v>14</v>
      </c>
      <c r="G203" s="7">
        <v>10.63</v>
      </c>
      <c r="H203" s="42" t="s">
        <v>515</v>
      </c>
      <c r="I203" s="46" t="s">
        <v>630</v>
      </c>
      <c r="J203" s="65"/>
      <c r="K203" s="41"/>
      <c r="L203" s="5"/>
    </row>
    <row r="204" spans="1:12" ht="27" customHeight="1">
      <c r="A204" s="5">
        <v>183</v>
      </c>
      <c r="B204" s="5" t="s">
        <v>83</v>
      </c>
      <c r="C204" s="42" t="s">
        <v>489</v>
      </c>
      <c r="D204" s="42" t="s">
        <v>209</v>
      </c>
      <c r="E204" s="5" t="s">
        <v>381</v>
      </c>
      <c r="F204" s="7">
        <v>14</v>
      </c>
      <c r="G204" s="7">
        <v>7.24456</v>
      </c>
      <c r="H204" s="42" t="s">
        <v>509</v>
      </c>
      <c r="I204" s="7" t="s">
        <v>594</v>
      </c>
      <c r="J204" s="65"/>
      <c r="K204" s="41"/>
      <c r="L204" s="5"/>
    </row>
    <row r="205" spans="1:13" ht="42.75">
      <c r="A205" s="5">
        <v>184</v>
      </c>
      <c r="B205" s="5" t="s">
        <v>83</v>
      </c>
      <c r="C205" s="42" t="s">
        <v>490</v>
      </c>
      <c r="D205" s="42" t="s">
        <v>491</v>
      </c>
      <c r="E205" s="5" t="s">
        <v>381</v>
      </c>
      <c r="F205" s="7">
        <v>14</v>
      </c>
      <c r="G205" s="7"/>
      <c r="H205" s="42" t="s">
        <v>516</v>
      </c>
      <c r="I205" s="7"/>
      <c r="J205" s="70" t="s">
        <v>701</v>
      </c>
      <c r="K205" s="41"/>
      <c r="L205" s="5"/>
      <c r="M205" s="2" t="s">
        <v>740</v>
      </c>
    </row>
    <row r="206" spans="1:12" ht="27" customHeight="1">
      <c r="A206" s="5">
        <v>185</v>
      </c>
      <c r="B206" s="5" t="s">
        <v>83</v>
      </c>
      <c r="C206" s="42" t="s">
        <v>492</v>
      </c>
      <c r="D206" s="42" t="s">
        <v>493</v>
      </c>
      <c r="E206" s="5" t="s">
        <v>381</v>
      </c>
      <c r="F206" s="7">
        <v>14</v>
      </c>
      <c r="G206" s="7"/>
      <c r="H206" s="42" t="s">
        <v>517</v>
      </c>
      <c r="I206" s="7"/>
      <c r="J206" s="65" t="s">
        <v>646</v>
      </c>
      <c r="K206" s="41"/>
      <c r="L206" s="5" t="s">
        <v>681</v>
      </c>
    </row>
    <row r="207" spans="1:12" ht="27" customHeight="1">
      <c r="A207" s="5">
        <v>186</v>
      </c>
      <c r="B207" s="5" t="s">
        <v>83</v>
      </c>
      <c r="C207" s="42" t="s">
        <v>489</v>
      </c>
      <c r="D207" s="42" t="s">
        <v>494</v>
      </c>
      <c r="E207" s="5" t="s">
        <v>381</v>
      </c>
      <c r="F207" s="7">
        <v>14</v>
      </c>
      <c r="G207" s="7"/>
      <c r="H207" s="42" t="s">
        <v>517</v>
      </c>
      <c r="I207" s="7"/>
      <c r="J207" s="65" t="s">
        <v>702</v>
      </c>
      <c r="K207" s="41"/>
      <c r="L207" s="5" t="s">
        <v>681</v>
      </c>
    </row>
    <row r="208" spans="1:12" ht="27" customHeight="1">
      <c r="A208" s="5">
        <v>187</v>
      </c>
      <c r="B208" s="5" t="s">
        <v>83</v>
      </c>
      <c r="C208" s="42" t="s">
        <v>332</v>
      </c>
      <c r="D208" s="42" t="s">
        <v>210</v>
      </c>
      <c r="E208" s="5" t="s">
        <v>381</v>
      </c>
      <c r="F208" s="7">
        <v>14</v>
      </c>
      <c r="G208" s="7">
        <v>8.46</v>
      </c>
      <c r="H208" s="42" t="s">
        <v>518</v>
      </c>
      <c r="I208" s="46" t="s">
        <v>630</v>
      </c>
      <c r="J208" s="65"/>
      <c r="K208" s="41"/>
      <c r="L208" s="5"/>
    </row>
    <row r="209" spans="1:12" ht="27" customHeight="1">
      <c r="A209" s="5">
        <v>188</v>
      </c>
      <c r="B209" s="5" t="s">
        <v>83</v>
      </c>
      <c r="C209" s="42" t="s">
        <v>495</v>
      </c>
      <c r="D209" s="42" t="s">
        <v>496</v>
      </c>
      <c r="E209" s="5" t="s">
        <v>381</v>
      </c>
      <c r="F209" s="7">
        <v>14</v>
      </c>
      <c r="G209" s="7">
        <v>11.38261</v>
      </c>
      <c r="H209" s="42" t="s">
        <v>511</v>
      </c>
      <c r="I209" s="46" t="s">
        <v>588</v>
      </c>
      <c r="J209" s="65"/>
      <c r="K209" s="36"/>
      <c r="L209" s="5"/>
    </row>
    <row r="210" spans="1:12" s="35" customFormat="1" ht="27" customHeight="1">
      <c r="A210" s="5">
        <v>189</v>
      </c>
      <c r="B210" s="5" t="s">
        <v>83</v>
      </c>
      <c r="C210" s="42" t="s">
        <v>492</v>
      </c>
      <c r="D210" s="42" t="s">
        <v>497</v>
      </c>
      <c r="E210" s="5" t="s">
        <v>381</v>
      </c>
      <c r="F210" s="7">
        <v>14</v>
      </c>
      <c r="G210" s="7">
        <v>11.94812</v>
      </c>
      <c r="H210" s="42" t="s">
        <v>517</v>
      </c>
      <c r="I210" s="46" t="s">
        <v>630</v>
      </c>
      <c r="J210" s="65"/>
      <c r="K210" s="36"/>
      <c r="L210" s="5"/>
    </row>
    <row r="211" spans="1:12" s="35" customFormat="1" ht="27" customHeight="1">
      <c r="A211" s="5">
        <v>190</v>
      </c>
      <c r="B211" s="5" t="s">
        <v>83</v>
      </c>
      <c r="C211" s="42" t="s">
        <v>498</v>
      </c>
      <c r="D211" s="42" t="s">
        <v>499</v>
      </c>
      <c r="E211" s="5" t="s">
        <v>381</v>
      </c>
      <c r="F211" s="7">
        <v>14</v>
      </c>
      <c r="G211" s="7">
        <v>4.77733</v>
      </c>
      <c r="H211" s="42" t="s">
        <v>519</v>
      </c>
      <c r="I211" s="7"/>
      <c r="J211" s="65" t="s">
        <v>628</v>
      </c>
      <c r="K211" s="41"/>
      <c r="L211" s="5" t="s">
        <v>657</v>
      </c>
    </row>
    <row r="212" spans="1:12" s="35" customFormat="1" ht="27" customHeight="1">
      <c r="A212" s="5">
        <v>191</v>
      </c>
      <c r="B212" s="5" t="s">
        <v>83</v>
      </c>
      <c r="C212" s="42" t="s">
        <v>492</v>
      </c>
      <c r="D212" s="42" t="s">
        <v>500</v>
      </c>
      <c r="E212" s="5" t="s">
        <v>381</v>
      </c>
      <c r="F212" s="7">
        <v>14</v>
      </c>
      <c r="G212" s="7">
        <v>5.5828</v>
      </c>
      <c r="H212" s="42" t="s">
        <v>520</v>
      </c>
      <c r="I212" s="46" t="s">
        <v>630</v>
      </c>
      <c r="J212" s="65"/>
      <c r="K212" s="41"/>
      <c r="L212" s="5"/>
    </row>
    <row r="213" spans="1:12" s="35" customFormat="1" ht="27" customHeight="1">
      <c r="A213" s="5">
        <v>192</v>
      </c>
      <c r="B213" s="5" t="s">
        <v>83</v>
      </c>
      <c r="C213" s="42" t="s">
        <v>334</v>
      </c>
      <c r="D213" s="42" t="s">
        <v>501</v>
      </c>
      <c r="E213" s="5" t="s">
        <v>381</v>
      </c>
      <c r="F213" s="7">
        <v>14</v>
      </c>
      <c r="G213" s="7">
        <v>9.207</v>
      </c>
      <c r="H213" s="42" t="s">
        <v>519</v>
      </c>
      <c r="I213" s="7" t="s">
        <v>548</v>
      </c>
      <c r="J213" s="65"/>
      <c r="K213" s="41"/>
      <c r="L213" s="5"/>
    </row>
    <row r="214" spans="1:12" s="35" customFormat="1" ht="27" customHeight="1">
      <c r="A214" s="5">
        <v>193</v>
      </c>
      <c r="B214" s="5" t="s">
        <v>83</v>
      </c>
      <c r="C214" s="42" t="s">
        <v>502</v>
      </c>
      <c r="D214" s="42" t="s">
        <v>503</v>
      </c>
      <c r="E214" s="5" t="s">
        <v>381</v>
      </c>
      <c r="F214" s="7">
        <v>14</v>
      </c>
      <c r="G214" s="7">
        <v>11.71858</v>
      </c>
      <c r="H214" s="42" t="s">
        <v>513</v>
      </c>
      <c r="I214" s="46" t="s">
        <v>578</v>
      </c>
      <c r="J214" s="65"/>
      <c r="K214" s="41"/>
      <c r="L214" s="5"/>
    </row>
    <row r="215" spans="1:12" s="35" customFormat="1" ht="27" customHeight="1">
      <c r="A215" s="5">
        <v>194</v>
      </c>
      <c r="B215" s="5" t="s">
        <v>83</v>
      </c>
      <c r="C215" s="42" t="s">
        <v>504</v>
      </c>
      <c r="D215" s="42" t="s">
        <v>505</v>
      </c>
      <c r="E215" s="5" t="s">
        <v>381</v>
      </c>
      <c r="F215" s="7">
        <v>14</v>
      </c>
      <c r="G215" s="7">
        <v>6.793050000000001</v>
      </c>
      <c r="H215" s="42" t="s">
        <v>509</v>
      </c>
      <c r="I215" s="7" t="s">
        <v>594</v>
      </c>
      <c r="J215" s="65"/>
      <c r="K215" s="41"/>
      <c r="L215" s="5"/>
    </row>
    <row r="216" spans="1:12" ht="27" customHeight="1">
      <c r="A216" s="5"/>
      <c r="B216" s="1"/>
      <c r="C216" s="44"/>
      <c r="D216" s="8" t="s">
        <v>55</v>
      </c>
      <c r="E216" s="1"/>
      <c r="F216" s="3">
        <f>SUM(F191:F215)</f>
        <v>350</v>
      </c>
      <c r="G216" s="3">
        <f>SUM(G191:G215)</f>
        <v>188.27087999999995</v>
      </c>
      <c r="H216" s="43"/>
      <c r="I216" s="3"/>
      <c r="J216" s="1"/>
      <c r="K216" s="1"/>
      <c r="L216" s="1"/>
    </row>
    <row r="217" spans="1:12" ht="22.5" customHeight="1">
      <c r="A217" s="105" t="s">
        <v>49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7"/>
    </row>
    <row r="218" spans="1:12" ht="30.75" customHeight="1">
      <c r="A218" s="5">
        <v>195</v>
      </c>
      <c r="B218" s="5" t="s">
        <v>377</v>
      </c>
      <c r="C218" s="42" t="s">
        <v>212</v>
      </c>
      <c r="D218" s="42" t="s">
        <v>211</v>
      </c>
      <c r="E218" s="5" t="s">
        <v>381</v>
      </c>
      <c r="F218" s="7">
        <v>9</v>
      </c>
      <c r="G218" s="7">
        <v>9</v>
      </c>
      <c r="H218" s="42" t="s">
        <v>541</v>
      </c>
      <c r="I218" s="7" t="s">
        <v>547</v>
      </c>
      <c r="J218" s="65"/>
      <c r="K218" s="54"/>
      <c r="L218" s="5"/>
    </row>
    <row r="219" spans="1:12" ht="26.25" customHeight="1">
      <c r="A219" s="5">
        <v>196</v>
      </c>
      <c r="B219" s="5" t="s">
        <v>83</v>
      </c>
      <c r="C219" s="42" t="s">
        <v>212</v>
      </c>
      <c r="D219" s="42" t="s">
        <v>212</v>
      </c>
      <c r="E219" s="5" t="s">
        <v>381</v>
      </c>
      <c r="F219" s="7">
        <v>14</v>
      </c>
      <c r="G219" s="7">
        <v>12.21</v>
      </c>
      <c r="H219" s="42" t="s">
        <v>542</v>
      </c>
      <c r="I219" s="7" t="s">
        <v>580</v>
      </c>
      <c r="J219" s="65"/>
      <c r="K219" s="54"/>
      <c r="L219" s="5"/>
    </row>
    <row r="220" spans="1:12" ht="25.5" customHeight="1">
      <c r="A220" s="5">
        <v>197</v>
      </c>
      <c r="B220" s="5" t="s">
        <v>83</v>
      </c>
      <c r="C220" s="42" t="s">
        <v>212</v>
      </c>
      <c r="D220" s="42" t="s">
        <v>213</v>
      </c>
      <c r="E220" s="5" t="s">
        <v>381</v>
      </c>
      <c r="F220" s="7">
        <v>14</v>
      </c>
      <c r="G220" s="7">
        <v>13.46</v>
      </c>
      <c r="H220" s="42" t="s">
        <v>541</v>
      </c>
      <c r="I220" s="7" t="s">
        <v>580</v>
      </c>
      <c r="J220" s="65"/>
      <c r="K220" s="54"/>
      <c r="L220" s="5"/>
    </row>
    <row r="221" spans="1:12" ht="24.75" customHeight="1">
      <c r="A221" s="5">
        <v>198</v>
      </c>
      <c r="B221" s="5" t="s">
        <v>83</v>
      </c>
      <c r="C221" s="42" t="s">
        <v>335</v>
      </c>
      <c r="D221" s="42" t="s">
        <v>73</v>
      </c>
      <c r="E221" s="5" t="s">
        <v>381</v>
      </c>
      <c r="F221" s="7">
        <v>14</v>
      </c>
      <c r="G221" s="7"/>
      <c r="H221" s="46"/>
      <c r="I221" s="46"/>
      <c r="J221" s="65" t="s">
        <v>582</v>
      </c>
      <c r="K221" s="54"/>
      <c r="L221" s="5"/>
    </row>
    <row r="222" spans="1:12" ht="28.5">
      <c r="A222" s="5">
        <v>199</v>
      </c>
      <c r="B222" s="5" t="s">
        <v>83</v>
      </c>
      <c r="C222" s="42" t="s">
        <v>212</v>
      </c>
      <c r="D222" s="42" t="s">
        <v>214</v>
      </c>
      <c r="E222" s="5" t="s">
        <v>381</v>
      </c>
      <c r="F222" s="7">
        <v>14</v>
      </c>
      <c r="G222" s="7">
        <v>13.34</v>
      </c>
      <c r="H222" s="42" t="s">
        <v>542</v>
      </c>
      <c r="I222" s="7" t="s">
        <v>580</v>
      </c>
      <c r="J222" s="65"/>
      <c r="K222" s="54"/>
      <c r="L222" s="5"/>
    </row>
    <row r="223" spans="1:12" ht="18" customHeight="1">
      <c r="A223" s="5">
        <v>200</v>
      </c>
      <c r="B223" s="5" t="s">
        <v>83</v>
      </c>
      <c r="C223" s="42" t="s">
        <v>336</v>
      </c>
      <c r="D223" s="42" t="s">
        <v>215</v>
      </c>
      <c r="E223" s="5" t="s">
        <v>381</v>
      </c>
      <c r="F223" s="7">
        <v>14</v>
      </c>
      <c r="G223" s="7">
        <v>12.89</v>
      </c>
      <c r="H223" s="42" t="s">
        <v>541</v>
      </c>
      <c r="I223" s="7" t="s">
        <v>580</v>
      </c>
      <c r="J223" s="65"/>
      <c r="K223" s="54"/>
      <c r="L223" s="5"/>
    </row>
    <row r="224" spans="1:12" ht="42.75">
      <c r="A224" s="5">
        <v>201</v>
      </c>
      <c r="B224" s="5" t="s">
        <v>83</v>
      </c>
      <c r="C224" s="42" t="s">
        <v>337</v>
      </c>
      <c r="D224" s="42" t="s">
        <v>74</v>
      </c>
      <c r="E224" s="5" t="s">
        <v>381</v>
      </c>
      <c r="F224" s="7">
        <v>14</v>
      </c>
      <c r="G224" s="7">
        <v>4.62</v>
      </c>
      <c r="H224" s="7" t="s">
        <v>727</v>
      </c>
      <c r="I224" s="46"/>
      <c r="J224" s="65" t="s">
        <v>726</v>
      </c>
      <c r="K224" s="54"/>
      <c r="L224" s="5" t="s">
        <v>548</v>
      </c>
    </row>
    <row r="225" spans="1:12" ht="27" customHeight="1">
      <c r="A225" s="5">
        <v>202</v>
      </c>
      <c r="B225" s="5" t="s">
        <v>83</v>
      </c>
      <c r="C225" s="42" t="s">
        <v>338</v>
      </c>
      <c r="D225" s="42" t="s">
        <v>75</v>
      </c>
      <c r="E225" s="5" t="s">
        <v>381</v>
      </c>
      <c r="F225" s="7">
        <v>14</v>
      </c>
      <c r="G225" s="7">
        <v>6.43</v>
      </c>
      <c r="H225" s="7" t="s">
        <v>728</v>
      </c>
      <c r="I225" s="46"/>
      <c r="J225" s="65" t="s">
        <v>703</v>
      </c>
      <c r="K225" s="54"/>
      <c r="L225" s="5" t="s">
        <v>688</v>
      </c>
    </row>
    <row r="226" spans="1:12" ht="30" customHeight="1">
      <c r="A226" s="5">
        <v>203</v>
      </c>
      <c r="B226" s="5" t="s">
        <v>83</v>
      </c>
      <c r="C226" s="42" t="s">
        <v>339</v>
      </c>
      <c r="D226" s="42" t="s">
        <v>76</v>
      </c>
      <c r="E226" s="5" t="s">
        <v>381</v>
      </c>
      <c r="F226" s="7">
        <v>9</v>
      </c>
      <c r="G226" s="7">
        <v>9</v>
      </c>
      <c r="H226" s="42" t="s">
        <v>543</v>
      </c>
      <c r="I226" s="7" t="s">
        <v>547</v>
      </c>
      <c r="J226" s="65"/>
      <c r="K226" s="54"/>
      <c r="L226" s="5"/>
    </row>
    <row r="227" spans="1:12" ht="29.25" customHeight="1">
      <c r="A227" s="5">
        <v>204</v>
      </c>
      <c r="B227" s="5" t="s">
        <v>83</v>
      </c>
      <c r="C227" s="42" t="s">
        <v>340</v>
      </c>
      <c r="D227" s="42" t="s">
        <v>216</v>
      </c>
      <c r="E227" s="5" t="s">
        <v>381</v>
      </c>
      <c r="F227" s="7">
        <v>14</v>
      </c>
      <c r="G227" s="7"/>
      <c r="H227" s="42"/>
      <c r="I227" s="7"/>
      <c r="J227" s="65" t="s">
        <v>634</v>
      </c>
      <c r="K227" s="54"/>
      <c r="L227" s="5"/>
    </row>
    <row r="228" spans="1:12" ht="27" customHeight="1">
      <c r="A228" s="5">
        <v>205</v>
      </c>
      <c r="B228" s="5" t="s">
        <v>83</v>
      </c>
      <c r="C228" s="42" t="s">
        <v>341</v>
      </c>
      <c r="D228" s="42" t="s">
        <v>77</v>
      </c>
      <c r="E228" s="5" t="s">
        <v>381</v>
      </c>
      <c r="F228" s="7">
        <v>9</v>
      </c>
      <c r="G228" s="7">
        <v>3.78</v>
      </c>
      <c r="H228" s="42" t="s">
        <v>545</v>
      </c>
      <c r="I228" s="7" t="s">
        <v>594</v>
      </c>
      <c r="J228" s="65"/>
      <c r="K228" s="54"/>
      <c r="L228" s="5"/>
    </row>
    <row r="229" spans="1:12" ht="27" customHeight="1">
      <c r="A229" s="5">
        <v>206</v>
      </c>
      <c r="B229" s="5" t="s">
        <v>83</v>
      </c>
      <c r="C229" s="42" t="s">
        <v>341</v>
      </c>
      <c r="D229" s="42" t="s">
        <v>78</v>
      </c>
      <c r="E229" s="5" t="s">
        <v>381</v>
      </c>
      <c r="F229" s="7">
        <v>9</v>
      </c>
      <c r="G229" s="7">
        <v>3.32</v>
      </c>
      <c r="H229" s="42" t="s">
        <v>544</v>
      </c>
      <c r="I229" s="7" t="s">
        <v>594</v>
      </c>
      <c r="J229" s="65"/>
      <c r="K229" s="54"/>
      <c r="L229" s="5"/>
    </row>
    <row r="230" spans="1:12" ht="28.5">
      <c r="A230" s="5">
        <v>207</v>
      </c>
      <c r="B230" s="5" t="s">
        <v>83</v>
      </c>
      <c r="C230" s="42" t="s">
        <v>342</v>
      </c>
      <c r="D230" s="42" t="s">
        <v>217</v>
      </c>
      <c r="E230" s="5" t="s">
        <v>381</v>
      </c>
      <c r="F230" s="7">
        <v>9</v>
      </c>
      <c r="G230" s="7">
        <v>3.76</v>
      </c>
      <c r="H230" s="42" t="s">
        <v>545</v>
      </c>
      <c r="I230" s="7" t="s">
        <v>594</v>
      </c>
      <c r="J230" s="65"/>
      <c r="K230" s="54"/>
      <c r="L230" s="5"/>
    </row>
    <row r="231" spans="1:12" ht="27" customHeight="1">
      <c r="A231" s="5">
        <v>208</v>
      </c>
      <c r="B231" s="5" t="s">
        <v>83</v>
      </c>
      <c r="C231" s="42" t="s">
        <v>384</v>
      </c>
      <c r="D231" s="42" t="s">
        <v>79</v>
      </c>
      <c r="E231" s="5" t="s">
        <v>381</v>
      </c>
      <c r="F231" s="7">
        <v>14</v>
      </c>
      <c r="G231" s="7"/>
      <c r="H231" s="42" t="s">
        <v>546</v>
      </c>
      <c r="I231" s="7"/>
      <c r="J231" s="65" t="s">
        <v>634</v>
      </c>
      <c r="K231" s="54"/>
      <c r="L231" s="5"/>
    </row>
    <row r="232" spans="1:12" ht="27" customHeight="1">
      <c r="A232" s="5"/>
      <c r="B232" s="1"/>
      <c r="C232" s="55"/>
      <c r="D232" s="8" t="s">
        <v>55</v>
      </c>
      <c r="E232" s="1"/>
      <c r="F232" s="3">
        <f>SUM(F218:F231)</f>
        <v>171</v>
      </c>
      <c r="G232" s="3">
        <f>SUM(G218:G231)</f>
        <v>91.81000000000002</v>
      </c>
      <c r="H232" s="43"/>
      <c r="I232" s="3"/>
      <c r="J232" s="56"/>
      <c r="K232" s="56"/>
      <c r="L232" s="57"/>
    </row>
    <row r="233" spans="1:12" ht="27" customHeight="1">
      <c r="A233" s="105" t="s">
        <v>50</v>
      </c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7"/>
    </row>
    <row r="234" spans="1:12" ht="36.75" customHeight="1">
      <c r="A234" s="5">
        <v>209</v>
      </c>
      <c r="B234" s="5" t="s">
        <v>378</v>
      </c>
      <c r="C234" s="42" t="s">
        <v>343</v>
      </c>
      <c r="D234" s="42" t="s">
        <v>88</v>
      </c>
      <c r="E234" s="5" t="s">
        <v>381</v>
      </c>
      <c r="F234" s="7">
        <v>14</v>
      </c>
      <c r="G234" s="7">
        <v>12.94</v>
      </c>
      <c r="H234" s="42" t="s">
        <v>523</v>
      </c>
      <c r="I234" s="7" t="s">
        <v>468</v>
      </c>
      <c r="J234" s="65"/>
      <c r="K234" s="42"/>
      <c r="L234" s="5"/>
    </row>
    <row r="235" spans="1:12" ht="27" customHeight="1">
      <c r="A235" s="5">
        <v>210</v>
      </c>
      <c r="B235" s="5" t="s">
        <v>83</v>
      </c>
      <c r="C235" s="42" t="s">
        <v>343</v>
      </c>
      <c r="D235" s="42" t="s">
        <v>218</v>
      </c>
      <c r="E235" s="5" t="s">
        <v>381</v>
      </c>
      <c r="F235" s="7">
        <v>14</v>
      </c>
      <c r="G235" s="7">
        <v>13.01</v>
      </c>
      <c r="H235" s="42" t="s">
        <v>524</v>
      </c>
      <c r="I235" s="7" t="s">
        <v>468</v>
      </c>
      <c r="J235" s="65"/>
      <c r="K235" s="42"/>
      <c r="L235" s="5"/>
    </row>
    <row r="236" spans="1:12" ht="27" customHeight="1">
      <c r="A236" s="5">
        <v>211</v>
      </c>
      <c r="B236" s="5" t="s">
        <v>83</v>
      </c>
      <c r="C236" s="42" t="s">
        <v>344</v>
      </c>
      <c r="D236" s="42" t="s">
        <v>219</v>
      </c>
      <c r="E236" s="5" t="s">
        <v>381</v>
      </c>
      <c r="F236" s="7">
        <v>14</v>
      </c>
      <c r="G236" s="7">
        <v>13.02</v>
      </c>
      <c r="H236" s="42" t="s">
        <v>522</v>
      </c>
      <c r="I236" s="7" t="s">
        <v>468</v>
      </c>
      <c r="J236" s="65"/>
      <c r="K236" s="42"/>
      <c r="L236" s="5"/>
    </row>
    <row r="237" spans="1:12" ht="27" customHeight="1">
      <c r="A237" s="5">
        <v>212</v>
      </c>
      <c r="B237" s="5" t="s">
        <v>83</v>
      </c>
      <c r="C237" s="42" t="s">
        <v>345</v>
      </c>
      <c r="D237" s="42" t="s">
        <v>89</v>
      </c>
      <c r="E237" s="5" t="s">
        <v>381</v>
      </c>
      <c r="F237" s="7">
        <v>14</v>
      </c>
      <c r="G237" s="7">
        <v>11.5</v>
      </c>
      <c r="H237" s="42"/>
      <c r="I237" s="7" t="s">
        <v>468</v>
      </c>
      <c r="J237" s="65"/>
      <c r="K237" s="42"/>
      <c r="L237" s="5"/>
    </row>
    <row r="238" spans="1:12" ht="27" customHeight="1">
      <c r="A238" s="5">
        <v>213</v>
      </c>
      <c r="B238" s="5" t="s">
        <v>83</v>
      </c>
      <c r="C238" s="42" t="s">
        <v>346</v>
      </c>
      <c r="D238" s="42" t="s">
        <v>90</v>
      </c>
      <c r="E238" s="5" t="s">
        <v>381</v>
      </c>
      <c r="F238" s="7">
        <v>14</v>
      </c>
      <c r="G238" s="7">
        <v>13.05</v>
      </c>
      <c r="H238" s="42" t="s">
        <v>525</v>
      </c>
      <c r="I238" s="7" t="s">
        <v>468</v>
      </c>
      <c r="J238" s="65"/>
      <c r="K238" s="42"/>
      <c r="L238" s="5"/>
    </row>
    <row r="239" spans="1:12" ht="27" customHeight="1">
      <c r="A239" s="5">
        <v>214</v>
      </c>
      <c r="B239" s="5" t="s">
        <v>83</v>
      </c>
      <c r="C239" s="42" t="s">
        <v>346</v>
      </c>
      <c r="D239" s="42" t="s">
        <v>91</v>
      </c>
      <c r="E239" s="5" t="s">
        <v>381</v>
      </c>
      <c r="F239" s="7">
        <v>14</v>
      </c>
      <c r="G239" s="7">
        <v>13.08</v>
      </c>
      <c r="H239" s="42" t="s">
        <v>526</v>
      </c>
      <c r="I239" s="7" t="s">
        <v>468</v>
      </c>
      <c r="J239" s="65"/>
      <c r="K239" s="42"/>
      <c r="L239" s="5"/>
    </row>
    <row r="240" spans="1:12" ht="27" customHeight="1">
      <c r="A240" s="5">
        <v>215</v>
      </c>
      <c r="B240" s="5" t="s">
        <v>83</v>
      </c>
      <c r="C240" s="42" t="s">
        <v>347</v>
      </c>
      <c r="D240" s="42" t="s">
        <v>92</v>
      </c>
      <c r="E240" s="5" t="s">
        <v>381</v>
      </c>
      <c r="F240" s="7">
        <v>14</v>
      </c>
      <c r="G240" s="7">
        <v>6.02</v>
      </c>
      <c r="H240" s="42" t="s">
        <v>528</v>
      </c>
      <c r="I240" s="7" t="s">
        <v>468</v>
      </c>
      <c r="J240" s="65"/>
      <c r="K240" s="42"/>
      <c r="L240" s="5"/>
    </row>
    <row r="241" spans="1:12" ht="28.5">
      <c r="A241" s="5">
        <v>216</v>
      </c>
      <c r="B241" s="5" t="s">
        <v>83</v>
      </c>
      <c r="C241" s="42" t="s">
        <v>348</v>
      </c>
      <c r="D241" s="42" t="s">
        <v>95</v>
      </c>
      <c r="E241" s="5" t="s">
        <v>381</v>
      </c>
      <c r="F241" s="7">
        <v>14</v>
      </c>
      <c r="G241" s="7">
        <v>3.15</v>
      </c>
      <c r="H241" s="42" t="s">
        <v>527</v>
      </c>
      <c r="I241" s="7"/>
      <c r="J241" s="65" t="s">
        <v>649</v>
      </c>
      <c r="K241" s="42"/>
      <c r="L241" s="5" t="s">
        <v>688</v>
      </c>
    </row>
    <row r="242" spans="1:12" ht="27" customHeight="1">
      <c r="A242" s="5">
        <v>217</v>
      </c>
      <c r="B242" s="5" t="s">
        <v>83</v>
      </c>
      <c r="C242" s="42" t="s">
        <v>349</v>
      </c>
      <c r="D242" s="42" t="s">
        <v>96</v>
      </c>
      <c r="E242" s="5" t="s">
        <v>381</v>
      </c>
      <c r="F242" s="7">
        <v>14</v>
      </c>
      <c r="G242" s="7"/>
      <c r="H242" s="42"/>
      <c r="I242" s="7"/>
      <c r="J242" s="65" t="s">
        <v>521</v>
      </c>
      <c r="K242" s="42"/>
      <c r="L242" s="5"/>
    </row>
    <row r="243" spans="1:12" ht="27" customHeight="1">
      <c r="A243" s="5">
        <v>218</v>
      </c>
      <c r="B243" s="5" t="s">
        <v>83</v>
      </c>
      <c r="C243" s="42" t="s">
        <v>382</v>
      </c>
      <c r="D243" s="42" t="s">
        <v>220</v>
      </c>
      <c r="E243" s="5" t="s">
        <v>381</v>
      </c>
      <c r="F243" s="7">
        <v>14</v>
      </c>
      <c r="G243" s="7">
        <v>12.87</v>
      </c>
      <c r="H243" s="42" t="s">
        <v>529</v>
      </c>
      <c r="I243" s="7" t="s">
        <v>468</v>
      </c>
      <c r="J243" s="65"/>
      <c r="K243" s="42"/>
      <c r="L243" s="5"/>
    </row>
    <row r="244" spans="1:12" ht="27" customHeight="1">
      <c r="A244" s="5">
        <v>219</v>
      </c>
      <c r="B244" s="5" t="s">
        <v>83</v>
      </c>
      <c r="C244" s="42" t="s">
        <v>350</v>
      </c>
      <c r="D244" s="42" t="s">
        <v>93</v>
      </c>
      <c r="E244" s="5" t="s">
        <v>381</v>
      </c>
      <c r="F244" s="7">
        <v>14</v>
      </c>
      <c r="G244" s="7">
        <v>13.49</v>
      </c>
      <c r="H244" s="42" t="s">
        <v>526</v>
      </c>
      <c r="I244" s="7" t="s">
        <v>468</v>
      </c>
      <c r="J244" s="65"/>
      <c r="K244" s="42"/>
      <c r="L244" s="5"/>
    </row>
    <row r="245" spans="1:12" ht="27" customHeight="1">
      <c r="A245" s="5">
        <v>220</v>
      </c>
      <c r="B245" s="5" t="s">
        <v>83</v>
      </c>
      <c r="C245" s="42" t="s">
        <v>351</v>
      </c>
      <c r="D245" s="42" t="s">
        <v>221</v>
      </c>
      <c r="E245" s="5" t="s">
        <v>381</v>
      </c>
      <c r="F245" s="7">
        <v>14</v>
      </c>
      <c r="G245" s="7">
        <v>12.57</v>
      </c>
      <c r="H245" s="42" t="s">
        <v>528</v>
      </c>
      <c r="I245" s="7" t="s">
        <v>468</v>
      </c>
      <c r="J245" s="65"/>
      <c r="K245" s="42"/>
      <c r="L245" s="5"/>
    </row>
    <row r="246" spans="1:12" ht="27" customHeight="1">
      <c r="A246" s="5">
        <v>221</v>
      </c>
      <c r="B246" s="5" t="s">
        <v>83</v>
      </c>
      <c r="C246" s="42" t="s">
        <v>352</v>
      </c>
      <c r="D246" s="42" t="s">
        <v>94</v>
      </c>
      <c r="E246" s="5" t="s">
        <v>381</v>
      </c>
      <c r="F246" s="7">
        <v>14</v>
      </c>
      <c r="G246" s="7">
        <v>12.95</v>
      </c>
      <c r="H246" s="42" t="s">
        <v>530</v>
      </c>
      <c r="I246" s="7" t="s">
        <v>438</v>
      </c>
      <c r="J246" s="65"/>
      <c r="K246" s="42"/>
      <c r="L246" s="5"/>
    </row>
    <row r="247" spans="1:12" ht="27" customHeight="1">
      <c r="A247" s="5"/>
      <c r="B247" s="1"/>
      <c r="C247" s="44"/>
      <c r="D247" s="8" t="s">
        <v>55</v>
      </c>
      <c r="E247" s="5"/>
      <c r="F247" s="3">
        <f>SUM(F234:F246)</f>
        <v>182</v>
      </c>
      <c r="G247" s="3">
        <f>SUM(G234:G246)</f>
        <v>137.64999999999998</v>
      </c>
      <c r="H247" s="43"/>
      <c r="I247" s="3"/>
      <c r="J247" s="65"/>
      <c r="K247" s="1"/>
      <c r="L247" s="1"/>
    </row>
    <row r="248" spans="1:12" ht="27" customHeight="1">
      <c r="A248" s="105" t="s">
        <v>51</v>
      </c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7"/>
    </row>
    <row r="249" spans="1:12" ht="14.25">
      <c r="A249" s="5">
        <v>222</v>
      </c>
      <c r="B249" s="5" t="s">
        <v>379</v>
      </c>
      <c r="C249" s="42" t="s">
        <v>353</v>
      </c>
      <c r="D249" s="42" t="s">
        <v>222</v>
      </c>
      <c r="E249" s="5" t="s">
        <v>381</v>
      </c>
      <c r="F249" s="7">
        <v>14</v>
      </c>
      <c r="G249" s="7"/>
      <c r="H249" s="42" t="s">
        <v>531</v>
      </c>
      <c r="I249" s="7"/>
      <c r="J249" s="70" t="s">
        <v>585</v>
      </c>
      <c r="K249" s="63"/>
      <c r="L249" s="5"/>
    </row>
    <row r="250" spans="1:12" ht="27" customHeight="1">
      <c r="A250" s="5">
        <v>223</v>
      </c>
      <c r="B250" s="5" t="s">
        <v>83</v>
      </c>
      <c r="C250" s="42" t="s">
        <v>354</v>
      </c>
      <c r="D250" s="42" t="s">
        <v>223</v>
      </c>
      <c r="E250" s="5" t="s">
        <v>381</v>
      </c>
      <c r="F250" s="7">
        <v>14</v>
      </c>
      <c r="G250" s="7">
        <v>12.3</v>
      </c>
      <c r="H250" s="42" t="s">
        <v>532</v>
      </c>
      <c r="I250" s="7" t="s">
        <v>592</v>
      </c>
      <c r="J250" s="65"/>
      <c r="K250" s="64"/>
      <c r="L250" s="5"/>
    </row>
    <row r="251" spans="1:12" ht="14.25">
      <c r="A251" s="5">
        <v>224</v>
      </c>
      <c r="B251" s="5" t="s">
        <v>83</v>
      </c>
      <c r="C251" s="42" t="s">
        <v>354</v>
      </c>
      <c r="D251" s="42" t="s">
        <v>224</v>
      </c>
      <c r="E251" s="5" t="s">
        <v>381</v>
      </c>
      <c r="F251" s="7">
        <v>14</v>
      </c>
      <c r="G251" s="7">
        <v>12.43</v>
      </c>
      <c r="H251" s="42" t="s">
        <v>653</v>
      </c>
      <c r="I251" s="7" t="s">
        <v>592</v>
      </c>
      <c r="J251" s="65"/>
      <c r="K251" s="63"/>
      <c r="L251" s="5"/>
    </row>
    <row r="252" spans="1:12" ht="27" customHeight="1">
      <c r="A252" s="5">
        <v>225</v>
      </c>
      <c r="B252" s="5" t="s">
        <v>83</v>
      </c>
      <c r="C252" s="42" t="s">
        <v>355</v>
      </c>
      <c r="D252" s="42" t="s">
        <v>225</v>
      </c>
      <c r="E252" s="5" t="s">
        <v>381</v>
      </c>
      <c r="F252" s="7">
        <v>14</v>
      </c>
      <c r="G252" s="7">
        <v>6.52</v>
      </c>
      <c r="H252" s="42" t="s">
        <v>653</v>
      </c>
      <c r="I252" s="7"/>
      <c r="J252" s="65" t="s">
        <v>704</v>
      </c>
      <c r="K252" s="64"/>
      <c r="L252" s="5" t="s">
        <v>438</v>
      </c>
    </row>
    <row r="253" spans="1:12" ht="27" customHeight="1">
      <c r="A253" s="5">
        <v>226</v>
      </c>
      <c r="B253" s="5" t="s">
        <v>83</v>
      </c>
      <c r="C253" s="42" t="s">
        <v>356</v>
      </c>
      <c r="D253" s="42" t="s">
        <v>226</v>
      </c>
      <c r="E253" s="5" t="s">
        <v>381</v>
      </c>
      <c r="F253" s="7">
        <v>14</v>
      </c>
      <c r="G253" s="7">
        <v>12.4</v>
      </c>
      <c r="H253" s="42" t="s">
        <v>533</v>
      </c>
      <c r="I253" s="7" t="s">
        <v>548</v>
      </c>
      <c r="J253" s="65"/>
      <c r="K253" s="54"/>
      <c r="L253" s="5"/>
    </row>
    <row r="254" spans="1:12" ht="27" customHeight="1">
      <c r="A254" s="5">
        <v>227</v>
      </c>
      <c r="B254" s="5" t="s">
        <v>83</v>
      </c>
      <c r="C254" s="42" t="s">
        <v>357</v>
      </c>
      <c r="D254" s="42" t="s">
        <v>227</v>
      </c>
      <c r="E254" s="5" t="s">
        <v>381</v>
      </c>
      <c r="F254" s="7">
        <v>14</v>
      </c>
      <c r="G254" s="7">
        <v>10.81</v>
      </c>
      <c r="H254" s="42" t="s">
        <v>533</v>
      </c>
      <c r="I254" s="7" t="s">
        <v>594</v>
      </c>
      <c r="J254" s="65"/>
      <c r="K254" s="54"/>
      <c r="L254" s="5"/>
    </row>
    <row r="255" spans="1:12" ht="27" customHeight="1">
      <c r="A255" s="5">
        <v>228</v>
      </c>
      <c r="B255" s="5" t="s">
        <v>83</v>
      </c>
      <c r="C255" s="42" t="s">
        <v>358</v>
      </c>
      <c r="D255" s="42" t="s">
        <v>228</v>
      </c>
      <c r="E255" s="5" t="s">
        <v>381</v>
      </c>
      <c r="F255" s="7">
        <v>14</v>
      </c>
      <c r="G255" s="7">
        <v>7.72</v>
      </c>
      <c r="H255" s="42" t="s">
        <v>534</v>
      </c>
      <c r="I255" s="7" t="s">
        <v>594</v>
      </c>
      <c r="J255" s="65"/>
      <c r="K255" s="54"/>
      <c r="L255" s="5"/>
    </row>
    <row r="256" spans="1:12" ht="27" customHeight="1">
      <c r="A256" s="5">
        <v>229</v>
      </c>
      <c r="B256" s="5" t="s">
        <v>83</v>
      </c>
      <c r="C256" s="42" t="s">
        <v>359</v>
      </c>
      <c r="D256" s="42" t="s">
        <v>229</v>
      </c>
      <c r="E256" s="5" t="s">
        <v>381</v>
      </c>
      <c r="F256" s="7">
        <v>14</v>
      </c>
      <c r="G256" s="7"/>
      <c r="H256" s="42"/>
      <c r="I256" s="7"/>
      <c r="J256" s="65" t="s">
        <v>650</v>
      </c>
      <c r="K256" s="54"/>
      <c r="L256" s="5"/>
    </row>
    <row r="257" spans="1:12" ht="27" customHeight="1">
      <c r="A257" s="5">
        <v>230</v>
      </c>
      <c r="B257" s="5" t="s">
        <v>83</v>
      </c>
      <c r="C257" s="42" t="s">
        <v>359</v>
      </c>
      <c r="D257" s="42" t="s">
        <v>230</v>
      </c>
      <c r="E257" s="5" t="s">
        <v>381</v>
      </c>
      <c r="F257" s="7">
        <v>14</v>
      </c>
      <c r="G257" s="7">
        <v>7.12</v>
      </c>
      <c r="H257" s="42" t="s">
        <v>535</v>
      </c>
      <c r="I257" s="7" t="s">
        <v>632</v>
      </c>
      <c r="J257" s="65"/>
      <c r="K257" s="54"/>
      <c r="L257" s="5"/>
    </row>
    <row r="258" spans="1:12" ht="27" customHeight="1">
      <c r="A258" s="5">
        <v>231</v>
      </c>
      <c r="B258" s="5" t="s">
        <v>83</v>
      </c>
      <c r="C258" s="42" t="s">
        <v>359</v>
      </c>
      <c r="D258" s="42" t="s">
        <v>231</v>
      </c>
      <c r="E258" s="5" t="s">
        <v>381</v>
      </c>
      <c r="F258" s="7">
        <v>14</v>
      </c>
      <c r="G258" s="7"/>
      <c r="H258" s="42" t="s">
        <v>729</v>
      </c>
      <c r="I258" s="7"/>
      <c r="J258" s="65" t="s">
        <v>730</v>
      </c>
      <c r="K258" s="54"/>
      <c r="L258" s="5" t="s">
        <v>681</v>
      </c>
    </row>
    <row r="259" spans="1:12" ht="57.75" customHeight="1">
      <c r="A259" s="5">
        <v>232</v>
      </c>
      <c r="B259" s="5" t="s">
        <v>83</v>
      </c>
      <c r="C259" s="42" t="s">
        <v>360</v>
      </c>
      <c r="D259" s="42" t="s">
        <v>232</v>
      </c>
      <c r="E259" s="5" t="s">
        <v>381</v>
      </c>
      <c r="F259" s="7">
        <v>14</v>
      </c>
      <c r="G259" s="7">
        <v>5.44</v>
      </c>
      <c r="H259" s="42" t="s">
        <v>536</v>
      </c>
      <c r="I259" s="7"/>
      <c r="J259" s="65" t="s">
        <v>732</v>
      </c>
      <c r="K259" s="54"/>
      <c r="L259" s="5" t="s">
        <v>681</v>
      </c>
    </row>
    <row r="260" spans="1:12" ht="42.75">
      <c r="A260" s="5">
        <v>233</v>
      </c>
      <c r="B260" s="5" t="s">
        <v>83</v>
      </c>
      <c r="C260" s="42" t="s">
        <v>360</v>
      </c>
      <c r="D260" s="42" t="s">
        <v>233</v>
      </c>
      <c r="E260" s="5" t="s">
        <v>381</v>
      </c>
      <c r="F260" s="7">
        <v>14</v>
      </c>
      <c r="G260" s="7">
        <v>5.12</v>
      </c>
      <c r="H260" s="42" t="s">
        <v>536</v>
      </c>
      <c r="I260" s="7"/>
      <c r="J260" s="65" t="s">
        <v>731</v>
      </c>
      <c r="K260" s="54"/>
      <c r="L260" s="5" t="s">
        <v>681</v>
      </c>
    </row>
    <row r="261" spans="1:12" ht="27" customHeight="1">
      <c r="A261" s="5">
        <v>234</v>
      </c>
      <c r="B261" s="5" t="s">
        <v>83</v>
      </c>
      <c r="C261" s="42" t="s">
        <v>361</v>
      </c>
      <c r="D261" s="42" t="s">
        <v>234</v>
      </c>
      <c r="E261" s="5" t="s">
        <v>381</v>
      </c>
      <c r="F261" s="7">
        <v>14</v>
      </c>
      <c r="G261" s="7"/>
      <c r="H261" s="42" t="s">
        <v>536</v>
      </c>
      <c r="I261" s="7"/>
      <c r="J261" s="65" t="s">
        <v>651</v>
      </c>
      <c r="K261" s="54"/>
      <c r="L261" s="5" t="s">
        <v>705</v>
      </c>
    </row>
    <row r="262" spans="1:12" ht="27" customHeight="1">
      <c r="A262" s="5">
        <v>235</v>
      </c>
      <c r="B262" s="5" t="s">
        <v>83</v>
      </c>
      <c r="C262" s="42" t="s">
        <v>361</v>
      </c>
      <c r="D262" s="42" t="s">
        <v>232</v>
      </c>
      <c r="E262" s="5" t="s">
        <v>381</v>
      </c>
      <c r="F262" s="7">
        <v>14</v>
      </c>
      <c r="G262" s="7"/>
      <c r="H262" s="42" t="s">
        <v>536</v>
      </c>
      <c r="I262" s="7"/>
      <c r="J262" s="65" t="s">
        <v>733</v>
      </c>
      <c r="K262" s="54"/>
      <c r="L262" s="5" t="s">
        <v>681</v>
      </c>
    </row>
    <row r="263" spans="1:13" ht="27" customHeight="1">
      <c r="A263" s="5">
        <v>236</v>
      </c>
      <c r="B263" s="5" t="s">
        <v>83</v>
      </c>
      <c r="C263" s="42" t="s">
        <v>361</v>
      </c>
      <c r="D263" s="42" t="s">
        <v>235</v>
      </c>
      <c r="E263" s="5" t="s">
        <v>381</v>
      </c>
      <c r="F263" s="7">
        <v>14</v>
      </c>
      <c r="G263" s="7"/>
      <c r="H263" s="42" t="s">
        <v>729</v>
      </c>
      <c r="I263" s="7"/>
      <c r="J263" s="65" t="s">
        <v>650</v>
      </c>
      <c r="K263" s="54"/>
      <c r="L263" s="5"/>
      <c r="M263" s="2" t="s">
        <v>743</v>
      </c>
    </row>
    <row r="264" spans="1:12" ht="27" customHeight="1">
      <c r="A264" s="5">
        <v>237</v>
      </c>
      <c r="B264" s="5" t="s">
        <v>83</v>
      </c>
      <c r="C264" s="42" t="s">
        <v>362</v>
      </c>
      <c r="D264" s="42" t="s">
        <v>236</v>
      </c>
      <c r="E264" s="5" t="s">
        <v>381</v>
      </c>
      <c r="F264" s="7">
        <v>14</v>
      </c>
      <c r="G264" s="7">
        <v>5.76</v>
      </c>
      <c r="H264" s="42" t="s">
        <v>633</v>
      </c>
      <c r="I264" s="7"/>
      <c r="J264" s="65" t="s">
        <v>734</v>
      </c>
      <c r="K264" s="54"/>
      <c r="L264" s="5" t="s">
        <v>681</v>
      </c>
    </row>
    <row r="265" spans="1:12" ht="27" customHeight="1">
      <c r="A265" s="5">
        <v>238</v>
      </c>
      <c r="B265" s="5" t="s">
        <v>83</v>
      </c>
      <c r="C265" s="42" t="s">
        <v>362</v>
      </c>
      <c r="D265" s="42" t="s">
        <v>237</v>
      </c>
      <c r="E265" s="5" t="s">
        <v>381</v>
      </c>
      <c r="F265" s="7">
        <v>14</v>
      </c>
      <c r="G265" s="7">
        <v>5.5</v>
      </c>
      <c r="H265" s="42" t="s">
        <v>633</v>
      </c>
      <c r="I265" s="7"/>
      <c r="J265" s="65" t="s">
        <v>652</v>
      </c>
      <c r="K265" s="54"/>
      <c r="L265" s="5" t="s">
        <v>681</v>
      </c>
    </row>
    <row r="266" spans="1:12" ht="39.75" customHeight="1">
      <c r="A266" s="5">
        <v>239</v>
      </c>
      <c r="B266" s="5" t="s">
        <v>83</v>
      </c>
      <c r="C266" s="42" t="s">
        <v>363</v>
      </c>
      <c r="D266" s="42" t="s">
        <v>238</v>
      </c>
      <c r="E266" s="5" t="s">
        <v>381</v>
      </c>
      <c r="F266" s="7">
        <v>14</v>
      </c>
      <c r="G266" s="7">
        <v>7.86</v>
      </c>
      <c r="H266" s="42" t="s">
        <v>537</v>
      </c>
      <c r="I266" s="7" t="s">
        <v>594</v>
      </c>
      <c r="J266" s="65"/>
      <c r="K266" s="54"/>
      <c r="L266" s="5"/>
    </row>
    <row r="267" spans="1:12" ht="27" customHeight="1">
      <c r="A267" s="5">
        <v>240</v>
      </c>
      <c r="B267" s="5" t="s">
        <v>83</v>
      </c>
      <c r="C267" s="42" t="s">
        <v>363</v>
      </c>
      <c r="D267" s="42" t="s">
        <v>239</v>
      </c>
      <c r="E267" s="5" t="s">
        <v>381</v>
      </c>
      <c r="F267" s="7">
        <v>14</v>
      </c>
      <c r="G267" s="7" t="s">
        <v>736</v>
      </c>
      <c r="H267" s="42" t="s">
        <v>735</v>
      </c>
      <c r="I267" s="7"/>
      <c r="J267" s="65" t="s">
        <v>432</v>
      </c>
      <c r="K267" s="54"/>
      <c r="L267" s="5" t="s">
        <v>688</v>
      </c>
    </row>
    <row r="268" spans="1:12" ht="27" customHeight="1">
      <c r="A268" s="5">
        <v>241</v>
      </c>
      <c r="B268" s="5" t="s">
        <v>83</v>
      </c>
      <c r="C268" s="42" t="s">
        <v>364</v>
      </c>
      <c r="D268" s="42" t="s">
        <v>240</v>
      </c>
      <c r="E268" s="5" t="s">
        <v>381</v>
      </c>
      <c r="F268" s="7">
        <v>14</v>
      </c>
      <c r="G268" s="7">
        <v>8.05</v>
      </c>
      <c r="H268" s="58" t="s">
        <v>538</v>
      </c>
      <c r="I268" s="7" t="s">
        <v>594</v>
      </c>
      <c r="J268" s="65"/>
      <c r="K268" s="54"/>
      <c r="L268" s="5"/>
    </row>
    <row r="269" spans="1:12" ht="27" customHeight="1">
      <c r="A269" s="5">
        <v>242</v>
      </c>
      <c r="B269" s="5" t="s">
        <v>83</v>
      </c>
      <c r="C269" s="42" t="s">
        <v>365</v>
      </c>
      <c r="D269" s="42" t="s">
        <v>241</v>
      </c>
      <c r="E269" s="5" t="s">
        <v>381</v>
      </c>
      <c r="F269" s="7">
        <v>14</v>
      </c>
      <c r="G269" s="7">
        <v>12.26</v>
      </c>
      <c r="H269" s="58" t="s">
        <v>538</v>
      </c>
      <c r="I269" s="7" t="s">
        <v>592</v>
      </c>
      <c r="J269" s="65"/>
      <c r="K269" s="54"/>
      <c r="L269" s="5"/>
    </row>
    <row r="270" spans="1:12" ht="27" customHeight="1">
      <c r="A270" s="5">
        <v>243</v>
      </c>
      <c r="B270" s="5" t="s">
        <v>83</v>
      </c>
      <c r="C270" s="42" t="s">
        <v>365</v>
      </c>
      <c r="D270" s="42" t="s">
        <v>242</v>
      </c>
      <c r="E270" s="5" t="s">
        <v>381</v>
      </c>
      <c r="F270" s="7">
        <v>14</v>
      </c>
      <c r="G270" s="7">
        <v>7.76</v>
      </c>
      <c r="H270" s="42" t="s">
        <v>537</v>
      </c>
      <c r="I270" s="7" t="s">
        <v>594</v>
      </c>
      <c r="J270" s="65"/>
      <c r="K270" s="64"/>
      <c r="L270" s="5"/>
    </row>
    <row r="271" spans="1:12" s="35" customFormat="1" ht="27" customHeight="1">
      <c r="A271" s="5">
        <v>244</v>
      </c>
      <c r="B271" s="5" t="s">
        <v>83</v>
      </c>
      <c r="C271" s="42" t="s">
        <v>366</v>
      </c>
      <c r="D271" s="42" t="s">
        <v>243</v>
      </c>
      <c r="E271" s="5" t="s">
        <v>381</v>
      </c>
      <c r="F271" s="7">
        <v>14</v>
      </c>
      <c r="G271" s="7">
        <v>4.38</v>
      </c>
      <c r="H271" s="58" t="s">
        <v>539</v>
      </c>
      <c r="I271" s="7"/>
      <c r="J271" s="65" t="s">
        <v>432</v>
      </c>
      <c r="K271" s="54"/>
      <c r="L271" s="5" t="s">
        <v>688</v>
      </c>
    </row>
    <row r="272" spans="1:12" ht="27" customHeight="1">
      <c r="A272" s="5">
        <v>245</v>
      </c>
      <c r="B272" s="5" t="s">
        <v>83</v>
      </c>
      <c r="C272" s="42" t="s">
        <v>366</v>
      </c>
      <c r="D272" s="42" t="s">
        <v>244</v>
      </c>
      <c r="E272" s="5" t="s">
        <v>381</v>
      </c>
      <c r="F272" s="7">
        <v>14</v>
      </c>
      <c r="G272" s="7">
        <v>5.65</v>
      </c>
      <c r="H272" s="58" t="s">
        <v>539</v>
      </c>
      <c r="I272" s="7"/>
      <c r="J272" s="65" t="s">
        <v>432</v>
      </c>
      <c r="K272" s="54"/>
      <c r="L272" s="5" t="s">
        <v>688</v>
      </c>
    </row>
    <row r="273" spans="1:12" ht="27" customHeight="1">
      <c r="A273" s="5">
        <v>246</v>
      </c>
      <c r="B273" s="5" t="s">
        <v>83</v>
      </c>
      <c r="C273" s="42" t="s">
        <v>367</v>
      </c>
      <c r="D273" s="42" t="s">
        <v>245</v>
      </c>
      <c r="E273" s="5" t="s">
        <v>381</v>
      </c>
      <c r="F273" s="7">
        <v>14</v>
      </c>
      <c r="G273" s="7">
        <v>5.86</v>
      </c>
      <c r="H273" s="42" t="s">
        <v>537</v>
      </c>
      <c r="I273" s="7"/>
      <c r="J273" s="65" t="s">
        <v>432</v>
      </c>
      <c r="K273" s="54"/>
      <c r="L273" s="5" t="s">
        <v>688</v>
      </c>
    </row>
    <row r="274" spans="1:12" ht="27" customHeight="1">
      <c r="A274" s="5"/>
      <c r="B274" s="1"/>
      <c r="C274" s="44"/>
      <c r="D274" s="8" t="s">
        <v>55</v>
      </c>
      <c r="E274" s="1"/>
      <c r="F274" s="3">
        <f>SUM(F249:F273)</f>
        <v>350</v>
      </c>
      <c r="G274" s="3">
        <f>SUM(G249:G273)</f>
        <v>142.94000000000003</v>
      </c>
      <c r="H274" s="43"/>
      <c r="I274" s="3"/>
      <c r="J274" s="1"/>
      <c r="K274" s="1"/>
      <c r="L274" s="1"/>
    </row>
    <row r="275" spans="1:12" ht="27" customHeight="1">
      <c r="A275" s="105" t="s">
        <v>52</v>
      </c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7"/>
    </row>
    <row r="276" spans="1:12" ht="27" customHeight="1">
      <c r="A276" s="5">
        <v>247</v>
      </c>
      <c r="B276" s="5" t="s">
        <v>380</v>
      </c>
      <c r="C276" s="42" t="s">
        <v>385</v>
      </c>
      <c r="D276" s="42" t="s">
        <v>84</v>
      </c>
      <c r="E276" s="5" t="s">
        <v>381</v>
      </c>
      <c r="F276" s="7">
        <v>14</v>
      </c>
      <c r="G276" s="7">
        <v>9.64</v>
      </c>
      <c r="H276" s="42" t="s">
        <v>444</v>
      </c>
      <c r="I276" s="7" t="s">
        <v>438</v>
      </c>
      <c r="J276" s="65"/>
      <c r="K276" s="54"/>
      <c r="L276" s="7"/>
    </row>
    <row r="277" spans="1:12" ht="27" customHeight="1">
      <c r="A277" s="5">
        <v>248</v>
      </c>
      <c r="B277" s="5" t="s">
        <v>83</v>
      </c>
      <c r="C277" s="42" t="s">
        <v>385</v>
      </c>
      <c r="D277" s="42" t="s">
        <v>246</v>
      </c>
      <c r="E277" s="5" t="s">
        <v>381</v>
      </c>
      <c r="F277" s="7">
        <v>14</v>
      </c>
      <c r="G277" s="7">
        <v>12.64</v>
      </c>
      <c r="H277" s="42" t="s">
        <v>445</v>
      </c>
      <c r="I277" s="7" t="s">
        <v>438</v>
      </c>
      <c r="J277" s="65"/>
      <c r="K277" s="54"/>
      <c r="L277" s="7"/>
    </row>
    <row r="278" spans="1:12" ht="27" customHeight="1">
      <c r="A278" s="5">
        <v>249</v>
      </c>
      <c r="B278" s="5" t="s">
        <v>83</v>
      </c>
      <c r="C278" s="42" t="s">
        <v>385</v>
      </c>
      <c r="D278" s="42" t="s">
        <v>85</v>
      </c>
      <c r="E278" s="5" t="s">
        <v>381</v>
      </c>
      <c r="F278" s="7">
        <v>14</v>
      </c>
      <c r="G278" s="7">
        <v>9.87</v>
      </c>
      <c r="H278" s="42" t="s">
        <v>447</v>
      </c>
      <c r="I278" s="7" t="s">
        <v>446</v>
      </c>
      <c r="J278" s="65"/>
      <c r="K278" s="54"/>
      <c r="L278" s="7"/>
    </row>
    <row r="279" spans="1:12" ht="27" customHeight="1">
      <c r="A279" s="5">
        <v>250</v>
      </c>
      <c r="B279" s="5" t="s">
        <v>83</v>
      </c>
      <c r="C279" s="42" t="s">
        <v>385</v>
      </c>
      <c r="D279" s="42" t="s">
        <v>247</v>
      </c>
      <c r="E279" s="5" t="s">
        <v>381</v>
      </c>
      <c r="F279" s="7">
        <v>14</v>
      </c>
      <c r="G279" s="7">
        <v>5.7</v>
      </c>
      <c r="H279" s="42" t="s">
        <v>448</v>
      </c>
      <c r="I279" s="7"/>
      <c r="J279" s="65" t="s">
        <v>432</v>
      </c>
      <c r="K279" s="54"/>
      <c r="L279" s="7" t="s">
        <v>688</v>
      </c>
    </row>
    <row r="280" spans="1:12" ht="27" customHeight="1">
      <c r="A280" s="5">
        <v>251</v>
      </c>
      <c r="B280" s="5" t="s">
        <v>83</v>
      </c>
      <c r="C280" s="42" t="s">
        <v>385</v>
      </c>
      <c r="D280" s="42" t="s">
        <v>248</v>
      </c>
      <c r="E280" s="5" t="s">
        <v>381</v>
      </c>
      <c r="F280" s="7">
        <v>14</v>
      </c>
      <c r="G280" s="7">
        <v>7.02</v>
      </c>
      <c r="H280" s="42" t="s">
        <v>449</v>
      </c>
      <c r="I280" s="7"/>
      <c r="J280" s="65" t="s">
        <v>432</v>
      </c>
      <c r="K280" s="54"/>
      <c r="L280" s="7" t="s">
        <v>688</v>
      </c>
    </row>
    <row r="281" spans="1:12" ht="27" customHeight="1">
      <c r="A281" s="5">
        <v>252</v>
      </c>
      <c r="B281" s="5" t="s">
        <v>83</v>
      </c>
      <c r="C281" s="42" t="s">
        <v>386</v>
      </c>
      <c r="D281" s="42" t="s">
        <v>249</v>
      </c>
      <c r="E281" s="5" t="s">
        <v>381</v>
      </c>
      <c r="F281" s="7">
        <v>14</v>
      </c>
      <c r="G281" s="7">
        <v>11.29</v>
      </c>
      <c r="H281" s="42" t="s">
        <v>450</v>
      </c>
      <c r="I281" s="7" t="s">
        <v>451</v>
      </c>
      <c r="J281" s="65"/>
      <c r="K281" s="54"/>
      <c r="L281" s="7"/>
    </row>
    <row r="282" spans="1:12" ht="27" customHeight="1">
      <c r="A282" s="5">
        <v>253</v>
      </c>
      <c r="B282" s="5" t="s">
        <v>83</v>
      </c>
      <c r="C282" s="42" t="s">
        <v>386</v>
      </c>
      <c r="D282" s="42" t="s">
        <v>250</v>
      </c>
      <c r="E282" s="5" t="s">
        <v>381</v>
      </c>
      <c r="F282" s="7">
        <v>14</v>
      </c>
      <c r="G282" s="7">
        <v>7.02</v>
      </c>
      <c r="H282" s="42" t="s">
        <v>452</v>
      </c>
      <c r="I282" s="7"/>
      <c r="J282" s="65" t="s">
        <v>711</v>
      </c>
      <c r="K282" s="54"/>
      <c r="L282" s="7" t="s">
        <v>688</v>
      </c>
    </row>
    <row r="283" spans="1:12" ht="27" customHeight="1">
      <c r="A283" s="5">
        <v>254</v>
      </c>
      <c r="B283" s="5" t="s">
        <v>83</v>
      </c>
      <c r="C283" s="42" t="s">
        <v>386</v>
      </c>
      <c r="D283" s="42" t="s">
        <v>251</v>
      </c>
      <c r="E283" s="5" t="s">
        <v>381</v>
      </c>
      <c r="F283" s="7">
        <v>14</v>
      </c>
      <c r="G283" s="7">
        <v>7.04</v>
      </c>
      <c r="H283" s="42" t="s">
        <v>453</v>
      </c>
      <c r="I283" s="7"/>
      <c r="J283" s="65" t="s">
        <v>432</v>
      </c>
      <c r="K283" s="54"/>
      <c r="L283" s="7" t="s">
        <v>688</v>
      </c>
    </row>
    <row r="284" spans="1:12" ht="27" customHeight="1">
      <c r="A284" s="5">
        <v>255</v>
      </c>
      <c r="B284" s="5" t="s">
        <v>83</v>
      </c>
      <c r="C284" s="42" t="s">
        <v>386</v>
      </c>
      <c r="D284" s="42" t="s">
        <v>252</v>
      </c>
      <c r="E284" s="5" t="s">
        <v>381</v>
      </c>
      <c r="F284" s="7">
        <v>14</v>
      </c>
      <c r="G284" s="7">
        <v>11.48</v>
      </c>
      <c r="H284" s="42" t="s">
        <v>454</v>
      </c>
      <c r="I284" s="7" t="s">
        <v>446</v>
      </c>
      <c r="J284" s="65"/>
      <c r="K284" s="54"/>
      <c r="L284" s="7"/>
    </row>
    <row r="285" spans="1:12" ht="27" customHeight="1">
      <c r="A285" s="5">
        <v>256</v>
      </c>
      <c r="B285" s="5" t="s">
        <v>83</v>
      </c>
      <c r="C285" s="42" t="s">
        <v>386</v>
      </c>
      <c r="D285" s="42" t="s">
        <v>253</v>
      </c>
      <c r="E285" s="5" t="s">
        <v>381</v>
      </c>
      <c r="F285" s="7">
        <v>14</v>
      </c>
      <c r="G285" s="7">
        <v>7</v>
      </c>
      <c r="H285" s="42" t="s">
        <v>453</v>
      </c>
      <c r="I285" s="7"/>
      <c r="J285" s="65" t="s">
        <v>432</v>
      </c>
      <c r="K285" s="54"/>
      <c r="L285" s="7" t="s">
        <v>688</v>
      </c>
    </row>
    <row r="286" spans="1:12" ht="27" customHeight="1">
      <c r="A286" s="5">
        <v>257</v>
      </c>
      <c r="B286" s="5" t="s">
        <v>83</v>
      </c>
      <c r="C286" s="42" t="s">
        <v>386</v>
      </c>
      <c r="D286" s="42" t="s">
        <v>254</v>
      </c>
      <c r="E286" s="5" t="s">
        <v>381</v>
      </c>
      <c r="F286" s="7">
        <v>14</v>
      </c>
      <c r="G286" s="7">
        <v>11.32</v>
      </c>
      <c r="H286" s="42" t="s">
        <v>452</v>
      </c>
      <c r="I286" s="7" t="s">
        <v>592</v>
      </c>
      <c r="J286" s="65"/>
      <c r="K286" s="54"/>
      <c r="L286" s="7"/>
    </row>
    <row r="287" spans="1:12" s="35" customFormat="1" ht="27" customHeight="1">
      <c r="A287" s="5">
        <v>258</v>
      </c>
      <c r="B287" s="5" t="s">
        <v>83</v>
      </c>
      <c r="C287" s="42" t="s">
        <v>387</v>
      </c>
      <c r="D287" s="42" t="s">
        <v>255</v>
      </c>
      <c r="E287" s="5" t="s">
        <v>381</v>
      </c>
      <c r="F287" s="7">
        <v>14</v>
      </c>
      <c r="G287" s="7">
        <v>11.85</v>
      </c>
      <c r="H287" s="42" t="s">
        <v>455</v>
      </c>
      <c r="I287" s="7" t="s">
        <v>451</v>
      </c>
      <c r="J287" s="65"/>
      <c r="K287" s="54"/>
      <c r="L287" s="7"/>
    </row>
    <row r="288" spans="1:12" ht="27" customHeight="1">
      <c r="A288" s="5">
        <v>259</v>
      </c>
      <c r="B288" s="5" t="s">
        <v>83</v>
      </c>
      <c r="C288" s="42" t="s">
        <v>387</v>
      </c>
      <c r="D288" s="42" t="s">
        <v>256</v>
      </c>
      <c r="E288" s="5" t="s">
        <v>381</v>
      </c>
      <c r="F288" s="7">
        <v>14</v>
      </c>
      <c r="G288" s="7">
        <v>11.83</v>
      </c>
      <c r="H288" s="42" t="s">
        <v>455</v>
      </c>
      <c r="I288" s="7" t="s">
        <v>451</v>
      </c>
      <c r="J288" s="65"/>
      <c r="K288" s="54"/>
      <c r="L288" s="7"/>
    </row>
    <row r="289" spans="1:12" ht="57">
      <c r="A289" s="5">
        <v>260</v>
      </c>
      <c r="B289" s="5" t="s">
        <v>83</v>
      </c>
      <c r="C289" s="42" t="s">
        <v>387</v>
      </c>
      <c r="D289" s="42" t="s">
        <v>257</v>
      </c>
      <c r="E289" s="5" t="s">
        <v>381</v>
      </c>
      <c r="F289" s="7">
        <v>14</v>
      </c>
      <c r="G289" s="7">
        <v>0</v>
      </c>
      <c r="H289" s="42" t="s">
        <v>455</v>
      </c>
      <c r="I289" s="7"/>
      <c r="J289" s="65" t="s">
        <v>708</v>
      </c>
      <c r="K289" s="54"/>
      <c r="L289" s="7" t="s">
        <v>707</v>
      </c>
    </row>
    <row r="290" spans="1:12" ht="27" customHeight="1">
      <c r="A290" s="5">
        <v>261</v>
      </c>
      <c r="B290" s="5" t="s">
        <v>83</v>
      </c>
      <c r="C290" s="42" t="s">
        <v>387</v>
      </c>
      <c r="D290" s="42" t="s">
        <v>86</v>
      </c>
      <c r="E290" s="5" t="s">
        <v>381</v>
      </c>
      <c r="F290" s="7">
        <v>14</v>
      </c>
      <c r="G290" s="7">
        <v>4.68</v>
      </c>
      <c r="H290" s="42" t="s">
        <v>454</v>
      </c>
      <c r="I290" s="7"/>
      <c r="J290" s="65" t="s">
        <v>635</v>
      </c>
      <c r="K290" s="54"/>
      <c r="L290" s="7" t="s">
        <v>688</v>
      </c>
    </row>
    <row r="291" spans="1:12" ht="27" customHeight="1">
      <c r="A291" s="5">
        <v>262</v>
      </c>
      <c r="B291" s="5" t="s">
        <v>83</v>
      </c>
      <c r="C291" s="42" t="s">
        <v>387</v>
      </c>
      <c r="D291" s="42" t="s">
        <v>258</v>
      </c>
      <c r="E291" s="5" t="s">
        <v>381</v>
      </c>
      <c r="F291" s="7">
        <v>14</v>
      </c>
      <c r="G291" s="7">
        <v>0</v>
      </c>
      <c r="H291" s="42" t="s">
        <v>454</v>
      </c>
      <c r="I291" s="7"/>
      <c r="J291" s="65" t="s">
        <v>636</v>
      </c>
      <c r="K291" s="54"/>
      <c r="L291" s="7" t="s">
        <v>706</v>
      </c>
    </row>
    <row r="292" spans="1:12" ht="27" customHeight="1">
      <c r="A292" s="5">
        <v>263</v>
      </c>
      <c r="B292" s="5" t="s">
        <v>83</v>
      </c>
      <c r="C292" s="42" t="s">
        <v>387</v>
      </c>
      <c r="D292" s="42" t="s">
        <v>259</v>
      </c>
      <c r="E292" s="5" t="s">
        <v>381</v>
      </c>
      <c r="F292" s="7">
        <v>14</v>
      </c>
      <c r="G292" s="7">
        <v>11.54</v>
      </c>
      <c r="H292" s="42" t="s">
        <v>454</v>
      </c>
      <c r="I292" s="7" t="s">
        <v>658</v>
      </c>
      <c r="J292" s="65"/>
      <c r="K292" s="54"/>
      <c r="L292" s="7"/>
    </row>
    <row r="293" spans="1:12" ht="27" customHeight="1">
      <c r="A293" s="5">
        <v>264</v>
      </c>
      <c r="B293" s="5" t="s">
        <v>83</v>
      </c>
      <c r="C293" s="42" t="s">
        <v>387</v>
      </c>
      <c r="D293" s="42" t="s">
        <v>260</v>
      </c>
      <c r="E293" s="5" t="s">
        <v>381</v>
      </c>
      <c r="F293" s="7">
        <v>14</v>
      </c>
      <c r="G293" s="7">
        <v>11.95</v>
      </c>
      <c r="H293" s="42" t="s">
        <v>445</v>
      </c>
      <c r="I293" s="7" t="s">
        <v>446</v>
      </c>
      <c r="J293" s="65"/>
      <c r="K293" s="54"/>
      <c r="L293" s="7"/>
    </row>
    <row r="294" spans="1:12" ht="27" customHeight="1">
      <c r="A294" s="5">
        <v>265</v>
      </c>
      <c r="B294" s="5" t="s">
        <v>83</v>
      </c>
      <c r="C294" s="42" t="s">
        <v>388</v>
      </c>
      <c r="D294" s="42" t="s">
        <v>261</v>
      </c>
      <c r="E294" s="5" t="s">
        <v>381</v>
      </c>
      <c r="F294" s="7">
        <v>14</v>
      </c>
      <c r="G294" s="7">
        <v>11.26</v>
      </c>
      <c r="H294" s="42" t="s">
        <v>456</v>
      </c>
      <c r="I294" s="7" t="s">
        <v>579</v>
      </c>
      <c r="J294" s="65"/>
      <c r="K294" s="54"/>
      <c r="L294" s="7"/>
    </row>
    <row r="295" spans="1:12" ht="28.5">
      <c r="A295" s="5">
        <v>266</v>
      </c>
      <c r="B295" s="5" t="s">
        <v>83</v>
      </c>
      <c r="C295" s="42" t="s">
        <v>655</v>
      </c>
      <c r="D295" s="42" t="s">
        <v>654</v>
      </c>
      <c r="E295" s="5" t="s">
        <v>381</v>
      </c>
      <c r="F295" s="7">
        <v>14</v>
      </c>
      <c r="G295" s="7">
        <v>0</v>
      </c>
      <c r="H295" s="42" t="s">
        <v>454</v>
      </c>
      <c r="I295" s="7"/>
      <c r="J295" s="65" t="s">
        <v>647</v>
      </c>
      <c r="K295" s="54"/>
      <c r="L295" s="7" t="s">
        <v>737</v>
      </c>
    </row>
    <row r="296" spans="1:12" ht="27" customHeight="1">
      <c r="A296" s="5">
        <v>267</v>
      </c>
      <c r="B296" s="5" t="s">
        <v>83</v>
      </c>
      <c r="C296" s="42" t="s">
        <v>388</v>
      </c>
      <c r="D296" s="42" t="s">
        <v>262</v>
      </c>
      <c r="E296" s="5" t="s">
        <v>381</v>
      </c>
      <c r="F296" s="7">
        <v>14</v>
      </c>
      <c r="G296" s="7">
        <v>11.2</v>
      </c>
      <c r="H296" s="42" t="s">
        <v>444</v>
      </c>
      <c r="I296" s="7" t="s">
        <v>438</v>
      </c>
      <c r="J296" s="65"/>
      <c r="K296" s="54"/>
      <c r="L296" s="7"/>
    </row>
    <row r="297" spans="1:12" ht="57">
      <c r="A297" s="5">
        <v>268</v>
      </c>
      <c r="B297" s="5" t="s">
        <v>83</v>
      </c>
      <c r="C297" s="42" t="s">
        <v>388</v>
      </c>
      <c r="D297" s="42" t="s">
        <v>263</v>
      </c>
      <c r="E297" s="5" t="s">
        <v>381</v>
      </c>
      <c r="F297" s="7">
        <v>14</v>
      </c>
      <c r="G297" s="7">
        <v>0</v>
      </c>
      <c r="H297" s="42" t="s">
        <v>454</v>
      </c>
      <c r="I297" s="7"/>
      <c r="J297" s="65" t="s">
        <v>738</v>
      </c>
      <c r="K297" s="54"/>
      <c r="L297" s="7" t="s">
        <v>707</v>
      </c>
    </row>
    <row r="298" spans="1:12" ht="27" customHeight="1">
      <c r="A298" s="5">
        <v>269</v>
      </c>
      <c r="B298" s="5" t="s">
        <v>83</v>
      </c>
      <c r="C298" s="42" t="s">
        <v>388</v>
      </c>
      <c r="D298" s="42" t="s">
        <v>264</v>
      </c>
      <c r="E298" s="5" t="s">
        <v>381</v>
      </c>
      <c r="F298" s="7">
        <v>14</v>
      </c>
      <c r="G298" s="7">
        <v>0</v>
      </c>
      <c r="H298" s="42" t="s">
        <v>454</v>
      </c>
      <c r="I298" s="7"/>
      <c r="J298" s="65" t="s">
        <v>739</v>
      </c>
      <c r="K298" s="54"/>
      <c r="L298" s="7" t="s">
        <v>707</v>
      </c>
    </row>
    <row r="299" spans="1:12" ht="32.25" customHeight="1">
      <c r="A299" s="5">
        <v>270</v>
      </c>
      <c r="B299" s="5" t="s">
        <v>83</v>
      </c>
      <c r="C299" s="42" t="s">
        <v>389</v>
      </c>
      <c r="D299" s="42" t="s">
        <v>265</v>
      </c>
      <c r="E299" s="5" t="s">
        <v>381</v>
      </c>
      <c r="F299" s="7">
        <v>14</v>
      </c>
      <c r="G299" s="7">
        <v>10.56</v>
      </c>
      <c r="H299" s="42" t="s">
        <v>457</v>
      </c>
      <c r="I299" s="7" t="s">
        <v>580</v>
      </c>
      <c r="J299" s="65"/>
      <c r="K299" s="54"/>
      <c r="L299" s="7"/>
    </row>
    <row r="300" spans="1:12" ht="36.75" customHeight="1">
      <c r="A300" s="5">
        <v>271</v>
      </c>
      <c r="B300" s="5" t="s">
        <v>83</v>
      </c>
      <c r="C300" s="42" t="s">
        <v>390</v>
      </c>
      <c r="D300" s="42" t="s">
        <v>656</v>
      </c>
      <c r="E300" s="5" t="s">
        <v>381</v>
      </c>
      <c r="F300" s="7">
        <v>14</v>
      </c>
      <c r="G300" s="7">
        <v>0</v>
      </c>
      <c r="H300" s="42" t="s">
        <v>458</v>
      </c>
      <c r="I300" s="7"/>
      <c r="J300" s="65" t="s">
        <v>636</v>
      </c>
      <c r="K300" s="54"/>
      <c r="L300" s="7" t="s">
        <v>709</v>
      </c>
    </row>
    <row r="301" spans="1:12" ht="24" customHeight="1">
      <c r="A301" s="5"/>
      <c r="B301" s="5"/>
      <c r="C301" s="42"/>
      <c r="D301" s="43" t="s">
        <v>55</v>
      </c>
      <c r="E301" s="1"/>
      <c r="F301" s="3">
        <f>SUM(F276:F300)</f>
        <v>350</v>
      </c>
      <c r="G301" s="3">
        <f>SUM(G276:G300)</f>
        <v>184.88999999999996</v>
      </c>
      <c r="H301" s="43"/>
      <c r="I301" s="3"/>
      <c r="J301" s="43"/>
      <c r="K301" s="43"/>
      <c r="L301" s="7"/>
    </row>
    <row r="302" spans="1:12" ht="24" customHeight="1">
      <c r="A302" s="5"/>
      <c r="B302" s="5"/>
      <c r="C302" s="36"/>
      <c r="D302" s="8" t="s">
        <v>56</v>
      </c>
      <c r="E302" s="5"/>
      <c r="F302" s="3">
        <f>F31+F58+F85+F112+F139+F156+F173+F189+F216+F232+F247+F274+F301</f>
        <v>3181</v>
      </c>
      <c r="G302" s="3">
        <f>G31+G58+G85+G112+G139+G156+G173+G189+G216+G232+G247+G274+G301</f>
        <v>1514.8808799999997</v>
      </c>
      <c r="H302" s="43"/>
      <c r="I302" s="3"/>
      <c r="J302" s="5"/>
      <c r="K302" s="5"/>
      <c r="L302" s="5"/>
    </row>
  </sheetData>
  <sheetProtection/>
  <mergeCells count="23">
    <mergeCell ref="A1:L1"/>
    <mergeCell ref="A2:A3"/>
    <mergeCell ref="B2:B3"/>
    <mergeCell ref="C2:C3"/>
    <mergeCell ref="D2:D3"/>
    <mergeCell ref="H2:H3"/>
    <mergeCell ref="I2:L2"/>
    <mergeCell ref="F2:G2"/>
    <mergeCell ref="E2:E3"/>
    <mergeCell ref="A5:L5"/>
    <mergeCell ref="A32:L32"/>
    <mergeCell ref="A275:L275"/>
    <mergeCell ref="A157:L157"/>
    <mergeCell ref="A174:L174"/>
    <mergeCell ref="A190:L190"/>
    <mergeCell ref="A217:L217"/>
    <mergeCell ref="A233:L233"/>
    <mergeCell ref="A248:L248"/>
    <mergeCell ref="J158:J172"/>
    <mergeCell ref="A59:L59"/>
    <mergeCell ref="A86:L86"/>
    <mergeCell ref="A113:L113"/>
    <mergeCell ref="A140:L140"/>
  </mergeCells>
  <printOptions horizontalCentered="1"/>
  <pageMargins left="0.4330708661417323" right="0.5118110236220472" top="0.7086614173228347" bottom="0.5511811023622047" header="0.31496062992125984" footer="0.31496062992125984"/>
  <pageSetup horizontalDpi="600" verticalDpi="600" orientation="landscape" paperSize="5" scale="99" r:id="rId2"/>
  <headerFooter>
    <oddHeader>&amp;R&amp;P</oddHeader>
    <oddFooter>&amp;L&amp;6&amp;Z&amp;F&amp;R436 SC</oddFooter>
  </headerFooter>
  <rowBreaks count="10" manualBreakCount="10">
    <brk id="31" max="10" man="1"/>
    <brk id="58" max="10" man="1"/>
    <brk id="85" max="10" man="1"/>
    <brk id="112" max="10" man="1"/>
    <brk id="139" max="10" man="1"/>
    <brk id="189" max="10" man="1"/>
    <brk id="216" max="10" man="1"/>
    <brk id="232" max="10" man="1"/>
    <brk id="247" max="10" man="1"/>
    <brk id="27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DELL</cp:lastModifiedBy>
  <cp:lastPrinted>2016-01-19T07:20:05Z</cp:lastPrinted>
  <dcterms:created xsi:type="dcterms:W3CDTF">2011-04-23T11:46:28Z</dcterms:created>
  <dcterms:modified xsi:type="dcterms:W3CDTF">2016-02-04T06:15:37Z</dcterms:modified>
  <cp:category/>
  <cp:version/>
  <cp:contentType/>
  <cp:contentStatus/>
</cp:coreProperties>
</file>